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800" activeTab="1"/>
  </bookViews>
  <sheets>
    <sheet name="學生資料" sheetId="1" r:id="rId1"/>
    <sheet name="講桌在右" sheetId="2" r:id="rId2"/>
    <sheet name="講桌在左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<sst xmlns="http://schemas.openxmlformats.org/spreadsheetml/2006/main" count="61" uniqueCount="34">
  <si>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前門</t>
  </si>
  <si>
    <t>後門</t>
  </si>
  <si>
    <t>學藝股長</t>
  </si>
  <si>
    <t>班長</t>
  </si>
  <si>
    <t>副班長</t>
  </si>
  <si>
    <t>風紀股長</t>
  </si>
  <si>
    <t>衛生股長</t>
  </si>
  <si>
    <t>環保股長</t>
  </si>
  <si>
    <t>導師</t>
  </si>
  <si>
    <t>資訊股長</t>
  </si>
  <si>
    <t>總務股長</t>
  </si>
  <si>
    <t>桃園市立中興國民中學座位表</t>
  </si>
  <si>
    <t>體育股長</t>
  </si>
  <si>
    <t>輔導股長</t>
  </si>
  <si>
    <t>講台</t>
  </si>
  <si>
    <t>座號</t>
  </si>
  <si>
    <t>姓名</t>
  </si>
  <si>
    <t>座號</t>
  </si>
  <si>
    <t>職稱</t>
  </si>
  <si>
    <t>座位表(請輸入座號)</t>
  </si>
  <si>
    <t>導　　師</t>
  </si>
  <si>
    <t>班    長</t>
  </si>
  <si>
    <t>副班長</t>
  </si>
  <si>
    <t>衛生股長</t>
  </si>
  <si>
    <t>使用方法：</t>
  </si>
  <si>
    <t>１、先建立好「學生資料」與「班級幹部資料」。</t>
  </si>
  <si>
    <t>２、在上面的座位表中輸入座號（沒人坐的位子請按 Del 鍵</t>
  </si>
  <si>
    <t>　　刪除資料），排六排或七排可自行決定。</t>
  </si>
  <si>
    <t>３、到「教室座次表（Ａ４紙列印用）」資料表中來列印，</t>
  </si>
  <si>
    <t>　　即可完成座位表的製作。</t>
  </si>
  <si>
    <t>座號</t>
  </si>
  <si>
    <t>姓名</t>
  </si>
  <si>
    <t xml:space="preserve">        年   班  </t>
  </si>
  <si>
    <t xml:space="preserve">       年   班 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</si>
</sst>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2"/>
      <name val="新細明體"/>
      <family val="1"/>
    </font>
    <font>
      <sz val="9"/>
      <name val="新細明體"/>
      <family val="1"/>
    </font>
    <font>
      <b/>
      <sz val="2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color indexed="12"/>
      <name val="新細明體"/>
      <family val="1"/>
    </font>
    <font>
      <b/>
      <sz val="11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9"/>
      <name val="標楷體"/>
      <family val="4"/>
    </font>
    <font>
      <sz val="12"/>
      <color indexed="9"/>
      <name val="微軟正黑體"/>
      <family val="2"/>
    </font>
    <font>
      <sz val="16"/>
      <color indexed="9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標楷體"/>
      <family val="4"/>
    </font>
    <font>
      <sz val="12"/>
      <color theme="0"/>
      <name val="微軟正黑體"/>
      <family val="2"/>
    </font>
    <font>
      <sz val="16"/>
      <color theme="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35" borderId="28" xfId="0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J11" sqref="J11"/>
    </sheetView>
  </sheetViews>
  <sheetFormatPr defaultColWidth="8.875" defaultRowHeight="16.5"/>
  <cols>
    <col min="1" max="1" width="6.50390625" style="15" bestFit="1" customWidth="1"/>
    <col min="2" max="3" width="9.50390625" style="15" bestFit="1" customWidth="1"/>
    <col min="4" max="4" width="2.00390625" style="15" customWidth="1"/>
    <col min="5" max="5" width="11.875" style="23" customWidth="1"/>
    <col min="6" max="6" width="5.875" style="15" customWidth="1"/>
    <col min="7" max="7" width="7.875" style="15" customWidth="1"/>
    <col min="8" max="8" width="2.125" style="15" customWidth="1"/>
    <col min="9" max="14" width="8.125" style="15" customWidth="1"/>
    <col min="15" max="15" width="2.125" style="15" customWidth="1"/>
    <col min="16" max="16" width="8.875" style="15" customWidth="1"/>
    <col min="17" max="17" width="3.00390625" style="15" customWidth="1"/>
    <col min="18" max="22" width="8.875" style="15" customWidth="1"/>
    <col min="23" max="23" width="7.75390625" style="15" customWidth="1"/>
    <col min="24" max="24" width="8.875" style="0" customWidth="1"/>
    <col min="25" max="16384" width="8.875" style="15" customWidth="1"/>
  </cols>
  <sheetData>
    <row r="1" spans="1:24" ht="19.5" customHeight="1" thickBot="1">
      <c r="A1" s="13" t="s">
        <v>15</v>
      </c>
      <c r="B1" s="13" t="s">
        <v>16</v>
      </c>
      <c r="C1" s="14" t="s">
        <v>17</v>
      </c>
      <c r="E1" s="14" t="s">
        <v>18</v>
      </c>
      <c r="F1" s="67" t="s">
        <v>30</v>
      </c>
      <c r="G1" s="68" t="s">
        <v>31</v>
      </c>
      <c r="I1" s="74" t="s">
        <v>19</v>
      </c>
      <c r="J1" s="74"/>
      <c r="K1" s="74"/>
      <c r="L1" s="74"/>
      <c r="M1" s="74"/>
      <c r="N1" s="74"/>
      <c r="X1" s="15"/>
    </row>
    <row r="2" spans="1:24" ht="19.5" customHeight="1" thickBot="1">
      <c r="A2" s="16">
        <v>1</v>
      </c>
      <c r="B2" s="17"/>
      <c r="C2" s="13">
        <v>1</v>
      </c>
      <c r="E2" s="58" t="s">
        <v>20</v>
      </c>
      <c r="F2" s="72"/>
      <c r="G2" s="73"/>
      <c r="I2" s="18"/>
      <c r="J2" s="19"/>
      <c r="K2" s="19"/>
      <c r="L2" s="19"/>
      <c r="M2" s="19"/>
      <c r="N2" s="18"/>
      <c r="X2" s="15"/>
    </row>
    <row r="3" spans="1:24" ht="19.5" customHeight="1" thickBot="1">
      <c r="A3" s="16">
        <v>2</v>
      </c>
      <c r="B3" s="17"/>
      <c r="C3" s="13">
        <v>2</v>
      </c>
      <c r="E3" s="59" t="s">
        <v>21</v>
      </c>
      <c r="F3" s="60"/>
      <c r="G3" s="60"/>
      <c r="H3" s="15">
        <v>1</v>
      </c>
      <c r="I3" s="20"/>
      <c r="J3" s="21">
        <v>14</v>
      </c>
      <c r="K3" s="21">
        <v>8</v>
      </c>
      <c r="L3" s="21">
        <v>27</v>
      </c>
      <c r="M3" s="21">
        <v>1</v>
      </c>
      <c r="N3" s="20">
        <v>3</v>
      </c>
      <c r="O3" s="15">
        <v>6</v>
      </c>
      <c r="X3" s="15"/>
    </row>
    <row r="4" spans="1:24" ht="19.5" customHeight="1" thickBot="1">
      <c r="A4" s="16">
        <v>3</v>
      </c>
      <c r="B4" s="17"/>
      <c r="C4" s="13">
        <v>3</v>
      </c>
      <c r="E4" s="58" t="s">
        <v>22</v>
      </c>
      <c r="F4" s="60"/>
      <c r="G4" s="60"/>
      <c r="H4" s="15">
        <v>2</v>
      </c>
      <c r="I4" s="20"/>
      <c r="J4" s="21">
        <v>5</v>
      </c>
      <c r="K4" s="21">
        <v>33</v>
      </c>
      <c r="L4" s="21">
        <v>32</v>
      </c>
      <c r="M4" s="21">
        <v>11</v>
      </c>
      <c r="N4" s="20">
        <v>12</v>
      </c>
      <c r="O4" s="15">
        <v>5</v>
      </c>
      <c r="X4" s="15"/>
    </row>
    <row r="5" spans="1:24" ht="19.5" customHeight="1" thickBot="1">
      <c r="A5" s="16">
        <v>4</v>
      </c>
      <c r="B5" s="17"/>
      <c r="C5" s="13">
        <v>4</v>
      </c>
      <c r="E5" s="59" t="s">
        <v>23</v>
      </c>
      <c r="F5" s="60"/>
      <c r="G5" s="60"/>
      <c r="H5" s="15">
        <v>3</v>
      </c>
      <c r="I5" s="20"/>
      <c r="J5" s="21">
        <v>31</v>
      </c>
      <c r="K5" s="21">
        <v>29</v>
      </c>
      <c r="L5" s="21">
        <v>15</v>
      </c>
      <c r="M5" s="21">
        <v>26</v>
      </c>
      <c r="N5" s="20">
        <v>9</v>
      </c>
      <c r="O5" s="15">
        <v>4</v>
      </c>
      <c r="X5" s="15"/>
    </row>
    <row r="6" spans="1:24" ht="19.5" customHeight="1" thickBot="1">
      <c r="A6" s="16">
        <v>5</v>
      </c>
      <c r="B6" s="17"/>
      <c r="C6" s="13">
        <v>5</v>
      </c>
      <c r="E6" s="12" t="s">
        <v>9</v>
      </c>
      <c r="F6" s="60"/>
      <c r="G6" s="60"/>
      <c r="H6" s="15">
        <v>4</v>
      </c>
      <c r="I6" s="20"/>
      <c r="J6" s="21">
        <v>7</v>
      </c>
      <c r="K6" s="21">
        <v>21</v>
      </c>
      <c r="L6" s="21">
        <v>6</v>
      </c>
      <c r="M6" s="21">
        <v>4</v>
      </c>
      <c r="N6" s="20">
        <v>30</v>
      </c>
      <c r="O6" s="15">
        <v>3</v>
      </c>
      <c r="X6" s="15"/>
    </row>
    <row r="7" spans="1:24" ht="19.5" customHeight="1" thickBot="1">
      <c r="A7" s="16">
        <v>6</v>
      </c>
      <c r="B7" s="17"/>
      <c r="C7" s="13">
        <v>6</v>
      </c>
      <c r="E7" s="12" t="s">
        <v>10</v>
      </c>
      <c r="F7" s="60"/>
      <c r="G7" s="14"/>
      <c r="H7" s="15">
        <v>5</v>
      </c>
      <c r="I7" s="20"/>
      <c r="J7" s="21"/>
      <c r="K7" s="21">
        <v>28</v>
      </c>
      <c r="L7" s="21">
        <v>13</v>
      </c>
      <c r="M7" s="21">
        <v>24</v>
      </c>
      <c r="N7" s="20">
        <v>22</v>
      </c>
      <c r="O7" s="15">
        <v>2</v>
      </c>
      <c r="X7" s="15"/>
    </row>
    <row r="8" spans="1:24" ht="19.5" customHeight="1" thickBot="1">
      <c r="A8" s="16">
        <v>7</v>
      </c>
      <c r="B8" s="17"/>
      <c r="C8" s="13">
        <v>7</v>
      </c>
      <c r="E8" s="12" t="s">
        <v>5</v>
      </c>
      <c r="F8" s="60"/>
      <c r="G8" s="14"/>
      <c r="H8" s="15">
        <v>6</v>
      </c>
      <c r="I8" s="25"/>
      <c r="J8" s="26"/>
      <c r="K8" s="26">
        <v>2</v>
      </c>
      <c r="L8" s="26">
        <v>25</v>
      </c>
      <c r="M8" s="26">
        <v>23</v>
      </c>
      <c r="N8" s="25">
        <v>10</v>
      </c>
      <c r="O8" s="15">
        <v>1</v>
      </c>
      <c r="X8" s="15"/>
    </row>
    <row r="9" spans="1:24" ht="19.5" customHeight="1" thickBot="1">
      <c r="A9" s="16">
        <v>8</v>
      </c>
      <c r="B9" s="17"/>
      <c r="C9" s="13">
        <v>8</v>
      </c>
      <c r="E9" s="12" t="s">
        <v>2</v>
      </c>
      <c r="F9" s="60"/>
      <c r="G9" s="14"/>
      <c r="K9" s="75"/>
      <c r="L9" s="75"/>
      <c r="M9" s="75"/>
      <c r="X9" s="15"/>
    </row>
    <row r="10" spans="1:24" ht="19.5" customHeight="1" thickBot="1">
      <c r="A10" s="16">
        <v>9</v>
      </c>
      <c r="B10" s="17"/>
      <c r="C10" s="13">
        <v>9</v>
      </c>
      <c r="E10" s="12" t="s">
        <v>7</v>
      </c>
      <c r="F10" s="60"/>
      <c r="G10" s="14"/>
      <c r="X10" s="15"/>
    </row>
    <row r="11" spans="1:18" ht="19.5" customHeight="1" thickBot="1">
      <c r="A11" s="16">
        <v>10</v>
      </c>
      <c r="B11" s="17"/>
      <c r="C11" s="13">
        <v>10</v>
      </c>
      <c r="E11" s="12" t="s">
        <v>12</v>
      </c>
      <c r="F11" s="60"/>
      <c r="G11" s="14"/>
      <c r="I11" s="57" t="s">
        <v>24</v>
      </c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9.5" customHeight="1" thickBot="1">
      <c r="A12" s="16">
        <v>11</v>
      </c>
      <c r="B12" s="17"/>
      <c r="C12" s="13">
        <v>11</v>
      </c>
      <c r="E12" s="12" t="s">
        <v>13</v>
      </c>
      <c r="F12" s="60"/>
      <c r="G12" s="14"/>
      <c r="I12" s="28" t="s">
        <v>25</v>
      </c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9.5" customHeight="1" thickBot="1">
      <c r="A13" s="16">
        <v>12</v>
      </c>
      <c r="B13" s="17"/>
      <c r="C13" s="13">
        <v>12</v>
      </c>
      <c r="I13" s="28" t="s">
        <v>26</v>
      </c>
      <c r="J13" s="28"/>
      <c r="K13" s="28"/>
      <c r="L13" s="28"/>
      <c r="M13" s="28"/>
      <c r="N13" s="28"/>
      <c r="O13" s="28"/>
      <c r="P13" s="28"/>
      <c r="Q13" s="28"/>
      <c r="R13" s="28"/>
    </row>
    <row r="14" spans="1:18" ht="19.5" customHeight="1" thickBot="1">
      <c r="A14" s="16">
        <v>13</v>
      </c>
      <c r="B14" s="17"/>
      <c r="C14" s="13">
        <v>13</v>
      </c>
      <c r="I14" s="28" t="s">
        <v>27</v>
      </c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9.5" customHeight="1" thickBot="1">
      <c r="A15" s="27">
        <v>14</v>
      </c>
      <c r="B15" s="22"/>
      <c r="C15" s="13">
        <v>14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9.5" customHeight="1" thickBot="1">
      <c r="A16" s="27">
        <v>15</v>
      </c>
      <c r="B16" s="22"/>
      <c r="C16" s="13">
        <v>15</v>
      </c>
      <c r="I16" s="28" t="s">
        <v>28</v>
      </c>
      <c r="J16" s="28"/>
      <c r="K16" s="28"/>
      <c r="L16" s="28"/>
      <c r="M16" s="28"/>
      <c r="N16" s="28"/>
      <c r="O16" s="28"/>
      <c r="P16" s="28"/>
      <c r="Q16" s="28"/>
      <c r="R16" s="28"/>
    </row>
    <row r="17" spans="1:18" ht="19.5" customHeight="1" thickBot="1">
      <c r="A17" s="29">
        <v>16</v>
      </c>
      <c r="B17" s="30"/>
      <c r="C17" s="13">
        <v>16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ht="19.5" customHeight="1" thickBot="1">
      <c r="A18" s="16">
        <v>21</v>
      </c>
      <c r="B18" s="17"/>
      <c r="C18" s="13">
        <v>21</v>
      </c>
      <c r="E18" s="24"/>
      <c r="F18" s="23"/>
      <c r="I18" s="28" t="s">
        <v>29</v>
      </c>
      <c r="J18" s="28"/>
      <c r="K18" s="28"/>
      <c r="L18" s="28"/>
      <c r="M18" s="28"/>
      <c r="N18" s="28"/>
      <c r="O18" s="28"/>
      <c r="P18" s="28"/>
      <c r="Q18" s="28"/>
      <c r="R18" s="28"/>
    </row>
    <row r="19" spans="1:24" ht="19.5" customHeight="1" thickBot="1">
      <c r="A19" s="16">
        <v>22</v>
      </c>
      <c r="B19" s="17"/>
      <c r="C19" s="13">
        <v>22</v>
      </c>
      <c r="E19" s="24"/>
      <c r="F19" s="23"/>
      <c r="G19" s="23"/>
      <c r="X19" s="15"/>
    </row>
    <row r="20" spans="1:24" ht="19.5" customHeight="1" thickBot="1">
      <c r="A20" s="16">
        <v>23</v>
      </c>
      <c r="B20" s="17"/>
      <c r="C20" s="13">
        <v>23</v>
      </c>
      <c r="E20" s="24"/>
      <c r="F20" s="23"/>
      <c r="G20" s="23"/>
      <c r="X20" s="15"/>
    </row>
    <row r="21" spans="1:24" ht="19.5" customHeight="1" thickBot="1">
      <c r="A21" s="16">
        <v>24</v>
      </c>
      <c r="B21" s="17"/>
      <c r="C21" s="13">
        <v>24</v>
      </c>
      <c r="E21" s="24"/>
      <c r="F21" s="23"/>
      <c r="G21" s="23"/>
      <c r="X21" s="15"/>
    </row>
    <row r="22" spans="1:24" ht="19.5" customHeight="1" thickBot="1">
      <c r="A22" s="16">
        <v>25</v>
      </c>
      <c r="B22" s="17"/>
      <c r="C22" s="13">
        <v>25</v>
      </c>
      <c r="F22" s="23"/>
      <c r="G22" s="23"/>
      <c r="X22" s="15"/>
    </row>
    <row r="23" spans="1:24" ht="19.5" customHeight="1" thickBot="1">
      <c r="A23" s="16">
        <v>26</v>
      </c>
      <c r="B23" s="17"/>
      <c r="C23" s="13">
        <v>26</v>
      </c>
      <c r="E23" s="24"/>
      <c r="F23" s="23"/>
      <c r="G23" s="23"/>
      <c r="X23" s="15"/>
    </row>
    <row r="24" spans="1:24" ht="19.5" customHeight="1" thickBot="1">
      <c r="A24" s="16">
        <v>27</v>
      </c>
      <c r="B24" s="17"/>
      <c r="C24" s="13">
        <v>27</v>
      </c>
      <c r="E24" s="24"/>
      <c r="F24" s="23"/>
      <c r="G24" s="23"/>
      <c r="X24" s="15"/>
    </row>
    <row r="25" spans="1:24" ht="19.5" customHeight="1" thickBot="1">
      <c r="A25" s="16">
        <v>28</v>
      </c>
      <c r="B25" s="17"/>
      <c r="C25" s="13">
        <v>28</v>
      </c>
      <c r="E25" s="24"/>
      <c r="F25" s="23"/>
      <c r="G25" s="23"/>
      <c r="X25" s="15"/>
    </row>
    <row r="26" spans="1:24" ht="19.5" customHeight="1" thickBot="1">
      <c r="A26" s="16">
        <v>29</v>
      </c>
      <c r="B26" s="17"/>
      <c r="C26" s="13">
        <v>29</v>
      </c>
      <c r="E26" s="24"/>
      <c r="F26" s="23"/>
      <c r="G26" s="23"/>
      <c r="X26" s="15"/>
    </row>
    <row r="27" spans="1:24" ht="19.5" customHeight="1" thickBot="1">
      <c r="A27" s="16">
        <v>30</v>
      </c>
      <c r="B27" s="17"/>
      <c r="C27" s="13">
        <v>30</v>
      </c>
      <c r="E27" s="24"/>
      <c r="F27" s="23"/>
      <c r="G27" s="23"/>
      <c r="X27" s="15"/>
    </row>
    <row r="28" spans="1:24" ht="19.5" customHeight="1" thickBot="1">
      <c r="A28" s="16">
        <v>31</v>
      </c>
      <c r="B28" s="17"/>
      <c r="C28" s="13">
        <v>31</v>
      </c>
      <c r="F28" s="23"/>
      <c r="G28" s="23"/>
      <c r="X28" s="15"/>
    </row>
    <row r="29" spans="1:24" ht="19.5" customHeight="1" thickBot="1">
      <c r="A29" s="16">
        <v>32</v>
      </c>
      <c r="B29" s="17"/>
      <c r="C29" s="13">
        <v>32</v>
      </c>
      <c r="F29" s="23"/>
      <c r="G29" s="23"/>
      <c r="X29" s="15"/>
    </row>
    <row r="30" spans="1:24" ht="19.5" customHeight="1" thickBot="1">
      <c r="A30" s="16">
        <v>33</v>
      </c>
      <c r="B30" s="17"/>
      <c r="C30" s="13">
        <v>33</v>
      </c>
      <c r="E30" s="24"/>
      <c r="F30" s="23"/>
      <c r="G30" s="23"/>
      <c r="X30" s="15"/>
    </row>
    <row r="31" spans="1:24" ht="19.5" customHeight="1" thickBot="1">
      <c r="A31" s="27">
        <v>34</v>
      </c>
      <c r="B31" s="22"/>
      <c r="C31" s="13">
        <v>34</v>
      </c>
      <c r="F31" s="23"/>
      <c r="G31" s="23"/>
      <c r="X31" s="15"/>
    </row>
    <row r="32" spans="1:24" ht="19.5" customHeight="1">
      <c r="A32" s="31">
        <v>35</v>
      </c>
      <c r="B32" s="32"/>
      <c r="C32" s="33">
        <v>35</v>
      </c>
      <c r="G32" s="23"/>
      <c r="X32" s="15"/>
    </row>
    <row r="33" spans="1:24" ht="19.5" customHeight="1">
      <c r="A33" s="34"/>
      <c r="B33" s="32"/>
      <c r="C33" s="34"/>
      <c r="D33" s="35"/>
      <c r="E33" s="24"/>
      <c r="X33" s="15"/>
    </row>
    <row r="34" spans="1:24" ht="19.5" customHeight="1">
      <c r="A34" s="14"/>
      <c r="B34" s="14"/>
      <c r="C34" s="14"/>
      <c r="X34" s="15"/>
    </row>
    <row r="35" spans="1:24" ht="19.5" customHeight="1">
      <c r="A35" s="36"/>
      <c r="B35" s="14"/>
      <c r="C35" s="14"/>
      <c r="X35" s="15"/>
    </row>
    <row r="36" spans="1:24" ht="19.5" customHeight="1">
      <c r="A36" s="14"/>
      <c r="B36" s="14"/>
      <c r="C36" s="14"/>
      <c r="X36" s="15"/>
    </row>
    <row r="37" spans="1:24" ht="19.5" customHeight="1">
      <c r="A37" s="36"/>
      <c r="B37" s="14"/>
      <c r="C37" s="14"/>
      <c r="X37" s="15"/>
    </row>
    <row r="38" spans="1:24" ht="19.5" customHeight="1">
      <c r="A38" s="37"/>
      <c r="B38" s="38"/>
      <c r="C38" s="14"/>
      <c r="X38" s="15"/>
    </row>
    <row r="39" spans="1:24" ht="19.5" customHeight="1">
      <c r="A39" s="14"/>
      <c r="B39" s="39"/>
      <c r="C39" s="14"/>
      <c r="X39" s="15"/>
    </row>
    <row r="40" spans="1:24" ht="19.5" customHeight="1">
      <c r="A40" s="14"/>
      <c r="B40" s="14"/>
      <c r="C40" s="14"/>
      <c r="X40" s="15"/>
    </row>
  </sheetData>
  <sheetProtection/>
  <mergeCells count="3">
    <mergeCell ref="F2:G2"/>
    <mergeCell ref="I1:N1"/>
    <mergeCell ref="K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0" zoomScaleNormal="70" zoomScalePageLayoutView="0" workbookViewId="0" topLeftCell="A1">
      <selection activeCell="W6" sqref="W6"/>
    </sheetView>
  </sheetViews>
  <sheetFormatPr defaultColWidth="8.875" defaultRowHeight="16.5"/>
  <cols>
    <col min="1" max="1" width="1.625" style="1" customWidth="1"/>
    <col min="2" max="2" width="10.625" style="1" customWidth="1"/>
    <col min="3" max="4" width="3.375" style="1" customWidth="1"/>
    <col min="5" max="5" width="10.625" style="1" customWidth="1"/>
    <col min="6" max="7" width="3.375" style="1" customWidth="1"/>
    <col min="8" max="8" width="10.625" style="1" customWidth="1"/>
    <col min="9" max="10" width="3.375" style="1" customWidth="1"/>
    <col min="11" max="11" width="10.625" style="1" customWidth="1"/>
    <col min="12" max="13" width="3.375" style="1" customWidth="1"/>
    <col min="14" max="14" width="10.625" style="1" customWidth="1"/>
    <col min="15" max="16" width="3.375" style="1" customWidth="1"/>
    <col min="17" max="17" width="10.875" style="1" customWidth="1"/>
    <col min="18" max="18" width="3.375" style="1" customWidth="1"/>
    <col min="19" max="19" width="3.375" style="8" customWidth="1"/>
    <col min="20" max="20" width="3.375" style="1" customWidth="1"/>
    <col min="21" max="21" width="1.875" style="1" customWidth="1"/>
    <col min="22" max="23" width="13.375" style="8" customWidth="1"/>
    <col min="24" max="16384" width="8.875" style="1" customWidth="1"/>
  </cols>
  <sheetData>
    <row r="1" spans="1:23" ht="39" customHeight="1" thickBot="1">
      <c r="A1" s="76" t="s">
        <v>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V1" s="77" t="s">
        <v>33</v>
      </c>
      <c r="W1" s="77"/>
    </row>
    <row r="2" spans="1:23" ht="16.5" customHeight="1" thickTop="1">
      <c r="A2" s="49"/>
      <c r="B2" s="61"/>
      <c r="C2" s="62">
        <f>IF(ISBLANK('學生資料'!$I$3),"",'學生資料'!$I$3)</f>
      </c>
      <c r="D2" s="63"/>
      <c r="E2" s="61"/>
      <c r="F2" s="62">
        <f>IF(ISBLANK('學生資料'!$J$3),"",'學生資料'!$J$3)</f>
        <v>14</v>
      </c>
      <c r="G2" s="61"/>
      <c r="H2" s="61"/>
      <c r="I2" s="62">
        <f>IF(ISBLANK('學生資料'!$K$3),"",'學生資料'!$K$3)</f>
        <v>8</v>
      </c>
      <c r="J2" s="43"/>
      <c r="K2" s="61"/>
      <c r="L2" s="62">
        <f>IF(ISBLANK('學生資料'!$L$3),"",'學生資料'!$L$3)</f>
        <v>27</v>
      </c>
      <c r="M2" s="42"/>
      <c r="N2" s="61"/>
      <c r="O2" s="62">
        <f>IF(ISBLANK('學生資料'!$M$3),"",'學生資料'!$M$3)</f>
        <v>1</v>
      </c>
      <c r="P2" s="42"/>
      <c r="Q2" s="61"/>
      <c r="R2" s="62">
        <f>IF(ISBLANK('學生資料'!$N$3),"",'學生資料'!$N$3)</f>
        <v>3</v>
      </c>
      <c r="S2" s="2"/>
      <c r="V2" s="72" t="s">
        <v>8</v>
      </c>
      <c r="W2" s="73"/>
    </row>
    <row r="3" spans="1:23" ht="45" customHeight="1">
      <c r="A3" s="50"/>
      <c r="B3" s="45" t="str">
        <f>IF(ISNA(VLOOKUP(C2,'學生資料'!$A$2:$C$40,2,FALSE))," ",VLOOKUP(C2,'學生資料'!$A$2:$C$40,2,FALSE))</f>
        <v> </v>
      </c>
      <c r="C3" s="47" t="str">
        <f>IF(OR(ISNA(VLOOKUP(C2,'學生資料'!$A$2:$C$40,3,FALSE)),ISBLANK(VLOOKUP(C2,'學生資料'!$A$2:$C$40,3,FALSE)))," ",VLOOKUP(C2,'學生資料'!$A$2:$C$40,3,FALSE))</f>
        <v> </v>
      </c>
      <c r="D3" s="7"/>
      <c r="E3" s="45">
        <f>IF(ISNA(VLOOKUP(F2,'學生資料'!$A$2:$C$40,2,FALSE))," ",VLOOKUP(F2,'學生資料'!$A$2:$C$40,2,FALSE))</f>
        <v>0</v>
      </c>
      <c r="F3" s="47">
        <f>IF(OR(ISNA(VLOOKUP(F2,'學生資料'!$A$2:$C$40,3,FALSE)),ISBLANK(VLOOKUP(F2,'學生資料'!$A$2:$C$40,3,FALSE)))," ",VLOOKUP(F2,'學生資料'!$A$2:$C$40,3,FALSE))</f>
        <v>14</v>
      </c>
      <c r="G3" s="7"/>
      <c r="H3" s="45">
        <f>IF(ISNA(VLOOKUP(I2,'學生資料'!$A$2:$C$40,2,FALSE))," ",VLOOKUP(I2,'學生資料'!$A$2:$C$40,2,FALSE))</f>
        <v>0</v>
      </c>
      <c r="I3" s="47">
        <f>IF(OR(ISNA(VLOOKUP(I2,'學生資料'!$A$2:$C$40,3,FALSE)),ISBLANK(VLOOKUP(I2,'學生資料'!$A$2:$C$40,3,FALSE)))," ",VLOOKUP(I2,'學生資料'!$A$2:$C$40,3,FALSE))</f>
        <v>8</v>
      </c>
      <c r="J3" s="7"/>
      <c r="K3" s="45">
        <f>IF(ISNA(VLOOKUP(L2,'學生資料'!$A$2:$C$40,2,FALSE))," ",VLOOKUP(L2,'學生資料'!$A$2:$C$40,2,FALSE))</f>
        <v>0</v>
      </c>
      <c r="L3" s="47">
        <f>IF(OR(ISNA(VLOOKUP(L2,'學生資料'!$A$2:$C$40,3,FALSE)),ISBLANK(VLOOKUP(L2,'學生資料'!$A$2:$C$40,3,FALSE)))," ",VLOOKUP(L2,'學生資料'!$A$2:$C$40,3,FALSE))</f>
        <v>27</v>
      </c>
      <c r="M3" s="8"/>
      <c r="N3" s="45">
        <f>IF(ISNA(VLOOKUP(O2,'學生資料'!$A$2:$C$40,2,FALSE))," ",VLOOKUP(O2,'學生資料'!$A$2:$C$40,2,FALSE))</f>
        <v>0</v>
      </c>
      <c r="O3" s="47">
        <f>IF(OR(ISNA(VLOOKUP(O2,'學生資料'!$A$2:$C$40,3,FALSE)),ISBLANK(VLOOKUP(O2,'學生資料'!$A$2:$C$40,3,FALSE)))," ",VLOOKUP(O2,'學生資料'!$A$2:$C$40,3,FALSE))</f>
        <v>1</v>
      </c>
      <c r="P3" s="8"/>
      <c r="Q3" s="45">
        <f>IF(ISNA(VLOOKUP(R2,'學生資料'!$A$2:$C$40,2,FALSE))," ",VLOOKUP(R2,'學生資料'!$A$2:$C$40,2,FALSE))</f>
        <v>0</v>
      </c>
      <c r="R3" s="47">
        <f>IF(OR(ISNA(VLOOKUP(R2,'學生資料'!$A$2:$C$40,3,FALSE)),ISBLANK(VLOOKUP(R2,'學生資料'!$A$2:$C$40,3,FALSE)))," ",VLOOKUP(R2,'學生資料'!$A$2:$C$40,3,FALSE))</f>
        <v>3</v>
      </c>
      <c r="S3" s="3">
        <v>6</v>
      </c>
      <c r="V3" s="82">
        <f>'學生資料'!F2</f>
        <v>0</v>
      </c>
      <c r="W3" s="83"/>
    </row>
    <row r="4" spans="1:23" ht="16.5" customHeight="1">
      <c r="A4" s="50"/>
      <c r="B4" s="46"/>
      <c r="C4" s="48"/>
      <c r="D4" s="7"/>
      <c r="E4" s="46"/>
      <c r="F4" s="48"/>
      <c r="G4" s="7"/>
      <c r="H4" s="46"/>
      <c r="I4" s="48"/>
      <c r="J4" s="7"/>
      <c r="K4" s="46"/>
      <c r="L4" s="48"/>
      <c r="M4" s="8"/>
      <c r="N4" s="46"/>
      <c r="O4" s="48"/>
      <c r="P4" s="8"/>
      <c r="Q4" s="46"/>
      <c r="R4" s="48"/>
      <c r="S4" s="3"/>
      <c r="V4" s="84"/>
      <c r="W4" s="85"/>
    </row>
    <row r="5" spans="1:23" ht="16.5" customHeight="1">
      <c r="A5" s="50"/>
      <c r="B5" s="64"/>
      <c r="C5" s="65">
        <f>IF(ISBLANK('學生資料'!$I$4),"",'學生資料'!$I$4)</f>
      </c>
      <c r="D5" s="43"/>
      <c r="E5" s="64"/>
      <c r="F5" s="65">
        <f>IF(ISBLANK('學生資料'!$J$4),"",'學生資料'!$J$4)</f>
        <v>5</v>
      </c>
      <c r="G5" s="43"/>
      <c r="H5" s="64"/>
      <c r="I5" s="65">
        <f>IF(ISBLANK('學生資料'!$K$4),"",'學生資料'!$K$4)</f>
        <v>33</v>
      </c>
      <c r="J5" s="43"/>
      <c r="K5" s="64"/>
      <c r="L5" s="65">
        <f>IF(ISBLANK('學生資料'!$L$4),"",'學生資料'!$L$4)</f>
        <v>32</v>
      </c>
      <c r="M5" s="42"/>
      <c r="N5" s="64"/>
      <c r="O5" s="65">
        <f>IF(ISBLANK('學生資料'!$M$4),"",'學生資料'!$M$4)</f>
        <v>11</v>
      </c>
      <c r="P5" s="42"/>
      <c r="Q5" s="64"/>
      <c r="R5" s="65">
        <f>IF(ISBLANK('學生資料'!$N$4),"",'學生資料'!$N$4)</f>
        <v>12</v>
      </c>
      <c r="S5" s="3"/>
      <c r="V5" s="56" t="s">
        <v>5</v>
      </c>
      <c r="W5" s="56" t="s">
        <v>3</v>
      </c>
    </row>
    <row r="6" spans="1:23" ht="45" customHeight="1">
      <c r="A6" s="50"/>
      <c r="B6" s="45" t="str">
        <f>IF(ISNA(VLOOKUP(C5,'學生資料'!$A$2:$C$40,2,FALSE))," ",VLOOKUP(C5,'學生資料'!$A$2:$C$40,2,FALSE))</f>
        <v> </v>
      </c>
      <c r="C6" s="47" t="str">
        <f>IF(OR(ISNA(VLOOKUP(C5,'學生資料'!$A$2:$C$40,3,FALSE)),ISBLANK(VLOOKUP(C5,'學生資料'!$A$2:$C$40,3,FALSE)))," ",VLOOKUP(C5,'學生資料'!$A$2:$C$40,3,FALSE))</f>
        <v> </v>
      </c>
      <c r="D6" s="7"/>
      <c r="E6" s="45">
        <f>IF(ISNA(VLOOKUP(F5,'學生資料'!$A$2:$C$40,2,FALSE))," ",VLOOKUP(F5,'學生資料'!$A$2:$C$40,2,FALSE))</f>
        <v>0</v>
      </c>
      <c r="F6" s="47">
        <f>IF(OR(ISNA(VLOOKUP(F5,'學生資料'!$A$2:$C$40,3,FALSE)),ISBLANK(VLOOKUP(F5,'學生資料'!$A$2:$C$40,3,FALSE)))," ",VLOOKUP(F5,'學生資料'!$A$2:$C$40,3,FALSE))</f>
        <v>5</v>
      </c>
      <c r="G6" s="7"/>
      <c r="H6" s="45">
        <f>IF(ISNA(VLOOKUP(I5,'學生資料'!$A$2:$C$40,2,FALSE))," ",VLOOKUP(I5,'學生資料'!$A$2:$C$40,2,FALSE))</f>
        <v>0</v>
      </c>
      <c r="I6" s="47">
        <f>IF(OR(ISNA(VLOOKUP(I5,'學生資料'!$A$2:$C$40,3,FALSE)),ISBLANK(VLOOKUP(I5,'學生資料'!$A$2:$C$40,3,FALSE)))," ",VLOOKUP(I5,'學生資料'!$A$2:$C$40,3,FALSE))</f>
        <v>33</v>
      </c>
      <c r="J6" s="7"/>
      <c r="K6" s="45">
        <f>IF(ISNA(VLOOKUP(L5,'學生資料'!$A$2:$C$40,2,FALSE))," ",VLOOKUP(L5,'學生資料'!$A$2:$C$40,2,FALSE))</f>
        <v>0</v>
      </c>
      <c r="L6" s="47">
        <f>IF(OR(ISNA(VLOOKUP(L5,'學生資料'!$A$2:$C$40,3,FALSE)),ISBLANK(VLOOKUP(L5,'學生資料'!$A$2:$C$40,3,FALSE)))," ",VLOOKUP(L5,'學生資料'!$A$2:$C$40,3,FALSE))</f>
        <v>32</v>
      </c>
      <c r="M6" s="8"/>
      <c r="N6" s="45">
        <f>IF(ISNA(VLOOKUP(O5,'學生資料'!$A$2:$C$40,2,FALSE))," ",VLOOKUP(O5,'學生資料'!$A$2:$C$40,2,FALSE))</f>
        <v>0</v>
      </c>
      <c r="O6" s="47">
        <f>IF(OR(ISNA(VLOOKUP(O5,'學生資料'!$A$2:$C$40,3,FALSE)),ISBLANK(VLOOKUP(O5,'學生資料'!$A$2:$C$40,3,FALSE)))," ",VLOOKUP(O5,'學生資料'!$A$2:$C$40,3,FALSE))</f>
        <v>11</v>
      </c>
      <c r="P6" s="8"/>
      <c r="Q6" s="45">
        <f>IF(ISNA(VLOOKUP(R5,'學生資料'!$A$2:$C$40,2,FALSE))," ",VLOOKUP(R5,'學生資料'!$A$2:$C$40,2,FALSE))</f>
        <v>0</v>
      </c>
      <c r="R6" s="47">
        <f>IF(OR(ISNA(VLOOKUP(R5,'學生資料'!$A$2:$C$40,3,FALSE)),ISBLANK(VLOOKUP(R5,'學生資料'!$A$2:$C$40,3,FALSE)))," ",VLOOKUP(R5,'學生資料'!$A$2:$C$40,3,FALSE))</f>
        <v>12</v>
      </c>
      <c r="S6" s="3">
        <v>5</v>
      </c>
      <c r="V6" s="69" t="str">
        <f>IF(ISNA(VLOOKUP(V7,'學生資料'!$A$2:$C$40,2,FALSE))," ",VLOOKUP(V7,'學生資料'!$A$2:$C$40,2,FALSE))</f>
        <v> </v>
      </c>
      <c r="W6" s="69" t="str">
        <f>IF(ISNA(VLOOKUP(W7,'學生資料'!$A$2:$C$40,2,FALSE))," ",VLOOKUP(W7,'學生資料'!$A$2:$C$40,2,FALSE))</f>
        <v> </v>
      </c>
    </row>
    <row r="7" spans="1:23" ht="16.5" customHeight="1" thickBot="1">
      <c r="A7" s="50"/>
      <c r="B7" s="46"/>
      <c r="C7" s="48"/>
      <c r="D7" s="7"/>
      <c r="E7" s="46"/>
      <c r="F7" s="48"/>
      <c r="G7" s="7"/>
      <c r="H7" s="46"/>
      <c r="I7" s="48"/>
      <c r="J7" s="7"/>
      <c r="K7" s="46"/>
      <c r="L7" s="48"/>
      <c r="M7" s="8"/>
      <c r="N7" s="46"/>
      <c r="O7" s="48"/>
      <c r="P7" s="8"/>
      <c r="Q7" s="46"/>
      <c r="R7" s="48"/>
      <c r="S7" s="3"/>
      <c r="V7" s="66">
        <f>IF(ISBLANK('學生資料'!$F$8),"",'學生資料'!$F$8)</f>
      </c>
      <c r="W7" s="66">
        <f>IF(ISBLANK('學生資料'!$F$3),"",'學生資料'!$F$3)</f>
      </c>
    </row>
    <row r="8" spans="1:23" ht="16.5" customHeight="1" thickTop="1">
      <c r="A8" s="50"/>
      <c r="B8" s="64"/>
      <c r="C8" s="65">
        <f>IF(ISBLANK('學生資料'!$I$5),"",'學生資料'!$I$5)</f>
      </c>
      <c r="D8" s="43"/>
      <c r="E8" s="64"/>
      <c r="F8" s="65">
        <f>IF(ISBLANK('學生資料'!$J$5),"",'學生資料'!$J$5)</f>
        <v>31</v>
      </c>
      <c r="G8" s="43"/>
      <c r="H8" s="64"/>
      <c r="I8" s="65">
        <f>IF(ISBLANK('學生資料'!$K$5),"",'學生資料'!$K$5)</f>
        <v>29</v>
      </c>
      <c r="J8" s="43"/>
      <c r="K8" s="64"/>
      <c r="L8" s="65">
        <f>IF(ISBLANK('學生資料'!$L$5),"",'學生資料'!$L$5)</f>
        <v>15</v>
      </c>
      <c r="M8" s="42"/>
      <c r="N8" s="64"/>
      <c r="O8" s="65">
        <f>IF(ISBLANK('學生資料'!$M$5),"",'學生資料'!$M$5)</f>
        <v>26</v>
      </c>
      <c r="P8" s="42"/>
      <c r="Q8" s="64"/>
      <c r="R8" s="65">
        <f>IF(ISBLANK('學生資料'!$N$5),"",'學生資料'!$N$5)</f>
        <v>9</v>
      </c>
      <c r="S8" s="3"/>
      <c r="T8" s="86" t="s">
        <v>14</v>
      </c>
      <c r="U8" s="4"/>
      <c r="V8" s="56" t="s">
        <v>2</v>
      </c>
      <c r="W8" s="56" t="s">
        <v>4</v>
      </c>
    </row>
    <row r="9" spans="1:23" ht="45" customHeight="1">
      <c r="A9" s="50"/>
      <c r="B9" s="45" t="str">
        <f>IF(ISNA(VLOOKUP(C8,'學生資料'!$A$2:$C$40,2,FALSE))," ",VLOOKUP(C8,'學生資料'!$A$2:$C$40,2,FALSE))</f>
        <v> </v>
      </c>
      <c r="C9" s="47" t="str">
        <f>IF(OR(ISNA(VLOOKUP(C8,'學生資料'!$A$2:$C$40,3,FALSE)),ISBLANK(VLOOKUP(C8,'學生資料'!$A$2:$C$40,3,FALSE)))," ",VLOOKUP(C8,'學生資料'!$A$2:$C$40,3,FALSE))</f>
        <v> </v>
      </c>
      <c r="D9" s="7"/>
      <c r="E9" s="45">
        <f>IF(ISNA(VLOOKUP(F8,'學生資料'!$A$2:$C$40,2,FALSE))," ",VLOOKUP(F8,'學生資料'!$A$2:$C$40,2,FALSE))</f>
        <v>0</v>
      </c>
      <c r="F9" s="47">
        <f>IF(OR(ISNA(VLOOKUP(F8,'學生資料'!$A$2:$C$40,3,FALSE)),ISBLANK(VLOOKUP(F8,'學生資料'!$A$2:$C$40,3,FALSE)))," ",VLOOKUP(F8,'學生資料'!$A$2:$C$40,3,FALSE))</f>
        <v>31</v>
      </c>
      <c r="G9" s="7"/>
      <c r="H9" s="45">
        <f>IF(ISNA(VLOOKUP(I8,'學生資料'!$A$2:$C$40,2,FALSE))," ",VLOOKUP(I8,'學生資料'!$A$2:$C$40,2,FALSE))</f>
        <v>0</v>
      </c>
      <c r="I9" s="47">
        <f>IF(OR(ISNA(VLOOKUP(I8,'學生資料'!$A$2:$C$40,3,FALSE)),ISBLANK(VLOOKUP(I8,'學生資料'!$A$2:$C$40,3,FALSE)))," ",VLOOKUP(I8,'學生資料'!$A$2:$C$40,3,FALSE))</f>
        <v>29</v>
      </c>
      <c r="J9" s="7"/>
      <c r="K9" s="45">
        <f>IF(ISNA(VLOOKUP(L8,'學生資料'!$A$2:$C$40,2,FALSE))," ",VLOOKUP(L8,'學生資料'!$A$2:$C$40,2,FALSE))</f>
        <v>0</v>
      </c>
      <c r="L9" s="47">
        <f>IF(OR(ISNA(VLOOKUP(L8,'學生資料'!$A$2:$C$40,3,FALSE)),ISBLANK(VLOOKUP(L8,'學生資料'!$A$2:$C$40,3,FALSE)))," ",VLOOKUP(L8,'學生資料'!$A$2:$C$40,3,FALSE))</f>
        <v>15</v>
      </c>
      <c r="M9" s="8"/>
      <c r="N9" s="45">
        <f>IF(ISNA(VLOOKUP(O8,'學生資料'!$A$2:$C$40,2,FALSE))," ",VLOOKUP(O8,'學生資料'!$A$2:$C$40,2,FALSE))</f>
        <v>0</v>
      </c>
      <c r="O9" s="47">
        <f>IF(OR(ISNA(VLOOKUP(O8,'學生資料'!$A$2:$C$40,3,FALSE)),ISBLANK(VLOOKUP(O8,'學生資料'!$A$2:$C$40,3,FALSE)))," ",VLOOKUP(O8,'學生資料'!$A$2:$C$40,3,FALSE))</f>
        <v>26</v>
      </c>
      <c r="P9" s="8"/>
      <c r="Q9" s="45">
        <f>IF(ISNA(VLOOKUP(R8,'學生資料'!$A$2:$C$40,2,FALSE))," ",VLOOKUP(R8,'學生資料'!$A$2:$C$40,2,FALSE))</f>
        <v>0</v>
      </c>
      <c r="R9" s="47">
        <f>IF(OR(ISNA(VLOOKUP(R8,'學生資料'!$A$2:$C$40,3,FALSE)),ISBLANK(VLOOKUP(R8,'學生資料'!$A$2:$C$40,3,FALSE)))," ",VLOOKUP(R8,'學生資料'!$A$2:$C$40,3,FALSE))</f>
        <v>9</v>
      </c>
      <c r="S9" s="3">
        <v>4</v>
      </c>
      <c r="T9" s="87"/>
      <c r="U9" s="5"/>
      <c r="V9" s="69" t="str">
        <f>IF(ISNA(VLOOKUP(V10,'學生資料'!$A$2:$C$40,2,FALSE))," ",VLOOKUP(V10,'學生資料'!$A$2:$C$40,2,FALSE))</f>
        <v> </v>
      </c>
      <c r="W9" s="69" t="str">
        <f>IF(ISNA(VLOOKUP(W10,'學生資料'!$A$2:$C$40,2,FALSE))," ",VLOOKUP(W10,'學生資料'!$A$2:$C$40,2,FALSE))</f>
        <v> </v>
      </c>
    </row>
    <row r="10" spans="1:23" ht="16.5" customHeight="1">
      <c r="A10" s="50"/>
      <c r="B10" s="46"/>
      <c r="C10" s="48"/>
      <c r="D10" s="7"/>
      <c r="E10" s="46"/>
      <c r="F10" s="48"/>
      <c r="G10" s="7"/>
      <c r="H10" s="46"/>
      <c r="I10" s="48"/>
      <c r="J10" s="7"/>
      <c r="K10" s="46"/>
      <c r="L10" s="48"/>
      <c r="M10" s="8"/>
      <c r="N10" s="46"/>
      <c r="O10" s="48"/>
      <c r="P10" s="8"/>
      <c r="Q10" s="46"/>
      <c r="R10" s="48"/>
      <c r="S10" s="3"/>
      <c r="T10" s="87"/>
      <c r="U10" s="5"/>
      <c r="V10" s="66">
        <f>IF(ISBLANK('學生資料'!$F$9),"",'學生資料'!$F$9)</f>
      </c>
      <c r="W10" s="66">
        <f>IF(ISBLANK('學生資料'!$F$4),"",'學生資料'!$F$4)</f>
      </c>
    </row>
    <row r="11" spans="1:23" ht="16.5" customHeight="1" thickBot="1">
      <c r="A11" s="50"/>
      <c r="B11" s="64"/>
      <c r="C11" s="65">
        <f>IF(ISBLANK('學生資料'!$I$6),"",'學生資料'!$I$6)</f>
      </c>
      <c r="D11" s="43"/>
      <c r="E11" s="64"/>
      <c r="F11" s="65">
        <f>IF(ISBLANK('學生資料'!$J$6),"",'學生資料'!$J$6)</f>
        <v>7</v>
      </c>
      <c r="G11" s="43"/>
      <c r="H11" s="64"/>
      <c r="I11" s="65">
        <f>IF(ISBLANK('學生資料'!$K$6),"",'學生資料'!$K$6)</f>
        <v>21</v>
      </c>
      <c r="J11" s="43"/>
      <c r="K11" s="64"/>
      <c r="L11" s="65">
        <f>IF(ISBLANK('學生資料'!$L$6),"",'學生資料'!$L$6)</f>
        <v>6</v>
      </c>
      <c r="M11" s="42"/>
      <c r="N11" s="64"/>
      <c r="O11" s="65">
        <f>IF(ISBLANK('學生資料'!$M$6),"",'學生資料'!$M$6)</f>
        <v>4</v>
      </c>
      <c r="P11" s="42"/>
      <c r="Q11" s="64"/>
      <c r="R11" s="65">
        <f>IF(ISBLANK('學生資料'!$N$6),"",'學生資料'!$N$6)</f>
        <v>30</v>
      </c>
      <c r="S11" s="3"/>
      <c r="T11" s="88"/>
      <c r="U11" s="6"/>
      <c r="V11" s="56" t="s">
        <v>7</v>
      </c>
      <c r="W11" s="56" t="s">
        <v>6</v>
      </c>
    </row>
    <row r="12" spans="1:23" ht="45" customHeight="1" thickTop="1">
      <c r="A12" s="50"/>
      <c r="B12" s="45" t="str">
        <f>IF(ISNA(VLOOKUP(C11,'學生資料'!$A$2:$C$40,2,FALSE))," ",VLOOKUP(C11,'學生資料'!$A$2:$C$40,2,FALSE))</f>
        <v> </v>
      </c>
      <c r="C12" s="47" t="str">
        <f>IF(OR(ISNA(VLOOKUP(C11,'學生資料'!$A$2:$C$40,3,FALSE)),ISBLANK(VLOOKUP(C11,'學生資料'!$A$2:$C$40,3,FALSE)))," ",VLOOKUP(C11,'學生資料'!$A$2:$C$40,3,FALSE))</f>
        <v> </v>
      </c>
      <c r="D12" s="7"/>
      <c r="E12" s="45">
        <f>IF(ISNA(VLOOKUP(F11,'學生資料'!$A$2:$C$40,2,FALSE))," ",VLOOKUP(F11,'學生資料'!$A$2:$C$40,2,FALSE))</f>
        <v>0</v>
      </c>
      <c r="F12" s="47">
        <f>IF(OR(ISNA(VLOOKUP(F11,'學生資料'!$A$2:$C$40,3,FALSE)),ISBLANK(VLOOKUP(F11,'學生資料'!$A$2:$C$40,3,FALSE)))," ",VLOOKUP(F11,'學生資料'!$A$2:$C$40,3,FALSE))</f>
        <v>7</v>
      </c>
      <c r="G12" s="7"/>
      <c r="H12" s="45">
        <f>IF(ISNA(VLOOKUP(I11,'學生資料'!$A$2:$C$40,2,FALSE))," ",VLOOKUP(I11,'學生資料'!$A$2:$C$40,2,FALSE))</f>
        <v>0</v>
      </c>
      <c r="I12" s="47">
        <f>IF(OR(ISNA(VLOOKUP(I11,'學生資料'!$A$2:$C$40,3,FALSE)),ISBLANK(VLOOKUP(I11,'學生資料'!$A$2:$C$40,3,FALSE)))," ",VLOOKUP(I11,'學生資料'!$A$2:$C$40,3,FALSE))</f>
        <v>21</v>
      </c>
      <c r="J12" s="7"/>
      <c r="K12" s="45">
        <f>IF(ISNA(VLOOKUP(L11,'學生資料'!$A$2:$C$40,2,FALSE))," ",VLOOKUP(L11,'學生資料'!$A$2:$C$40,2,FALSE))</f>
        <v>0</v>
      </c>
      <c r="L12" s="47">
        <f>IF(OR(ISNA(VLOOKUP(L11,'學生資料'!$A$2:$C$40,3,FALSE)),ISBLANK(VLOOKUP(L11,'學生資料'!$A$2:$C$40,3,FALSE)))," ",VLOOKUP(L11,'學生資料'!$A$2:$C$40,3,FALSE))</f>
        <v>6</v>
      </c>
      <c r="M12" s="8"/>
      <c r="N12" s="45">
        <f>IF(ISNA(VLOOKUP(O11,'學生資料'!$A$2:$C$40,2,FALSE))," ",VLOOKUP(O11,'學生資料'!$A$2:$C$40,2,FALSE))</f>
        <v>0</v>
      </c>
      <c r="O12" s="47">
        <f>IF(OR(ISNA(VLOOKUP(O11,'學生資料'!$A$2:$C$40,3,FALSE)),ISBLANK(VLOOKUP(O11,'學生資料'!$A$2:$C$40,3,FALSE)))," ",VLOOKUP(O11,'學生資料'!$A$2:$C$40,3,FALSE))</f>
        <v>4</v>
      </c>
      <c r="P12" s="8"/>
      <c r="Q12" s="45">
        <f>IF(ISNA(VLOOKUP(R11,'學生資料'!$A$2:$C$40,2,FALSE))," ",VLOOKUP(R11,'學生資料'!$A$2:$C$40,2,FALSE))</f>
        <v>0</v>
      </c>
      <c r="R12" s="47">
        <f>IF(OR(ISNA(VLOOKUP(R11,'學生資料'!$A$2:$C$40,3,FALSE)),ISBLANK(VLOOKUP(R11,'學生資料'!$A$2:$C$40,3,FALSE)))," ",VLOOKUP(R11,'學生資料'!$A$2:$C$40,3,FALSE))</f>
        <v>30</v>
      </c>
      <c r="S12" s="3">
        <v>3</v>
      </c>
      <c r="V12" s="69" t="str">
        <f>IF(ISNA(VLOOKUP(V13,'學生資料'!$A$2:$C$40,2,FALSE))," ",VLOOKUP(V13,'學生資料'!$A$2:$C$40,2,FALSE))</f>
        <v> </v>
      </c>
      <c r="W12" s="69" t="str">
        <f>IF(ISNA(VLOOKUP(W13,'學生資料'!$A$2:$C$40,2,FALSE))," ",VLOOKUP(W13,'學生資料'!$A$2:$C$40,2,FALSE))</f>
        <v> </v>
      </c>
    </row>
    <row r="13" spans="1:23" ht="16.5" customHeight="1">
      <c r="A13" s="50"/>
      <c r="B13" s="46"/>
      <c r="C13" s="48"/>
      <c r="D13" s="7"/>
      <c r="E13" s="46"/>
      <c r="F13" s="48"/>
      <c r="G13" s="7"/>
      <c r="H13" s="46"/>
      <c r="I13" s="48"/>
      <c r="J13" s="7"/>
      <c r="K13" s="46"/>
      <c r="L13" s="48"/>
      <c r="M13" s="8"/>
      <c r="N13" s="46"/>
      <c r="O13" s="48"/>
      <c r="P13" s="8"/>
      <c r="Q13" s="46"/>
      <c r="R13" s="48"/>
      <c r="S13" s="3"/>
      <c r="V13" s="66">
        <f>IF(ISBLANK('學生資料'!$F$10),"",'學生資料'!$F$10)</f>
      </c>
      <c r="W13" s="66">
        <f>IF(ISBLANK('學生資料'!$F$5),"",'學生資料'!$F$5)</f>
      </c>
    </row>
    <row r="14" spans="1:23" ht="16.5" customHeight="1">
      <c r="A14" s="50"/>
      <c r="B14" s="64"/>
      <c r="C14" s="41">
        <f>IF(ISBLANK('學生資料'!$I$7),"",'學生資料'!$I$7)</f>
      </c>
      <c r="D14" s="43"/>
      <c r="E14" s="64"/>
      <c r="F14" s="41">
        <f>IF(ISBLANK('學生資料'!$J$7),"",'學生資料'!$J$7)</f>
      </c>
      <c r="G14" s="43"/>
      <c r="H14" s="64"/>
      <c r="I14" s="41">
        <f>IF(ISBLANK('學生資料'!$K$7),"",'學生資料'!$K$7)</f>
        <v>28</v>
      </c>
      <c r="J14" s="43"/>
      <c r="K14" s="64"/>
      <c r="L14" s="41">
        <f>IF(ISBLANK('學生資料'!$L$7),"",'學生資料'!$L$7)</f>
        <v>13</v>
      </c>
      <c r="M14" s="42"/>
      <c r="N14" s="64"/>
      <c r="O14" s="41">
        <f>IF(ISBLANK('學生資料'!$M$7),"",'學生資料'!$M$7)</f>
        <v>24</v>
      </c>
      <c r="P14" s="42"/>
      <c r="Q14" s="64"/>
      <c r="R14" s="41">
        <f>IF(ISBLANK('學生資料'!$N$7),"",'學生資料'!$N$7)</f>
        <v>22</v>
      </c>
      <c r="S14" s="3"/>
      <c r="V14" s="56" t="s">
        <v>12</v>
      </c>
      <c r="W14" s="56" t="s">
        <v>9</v>
      </c>
    </row>
    <row r="15" spans="1:23" ht="45" customHeight="1">
      <c r="A15" s="50"/>
      <c r="B15" s="45" t="str">
        <f>IF(ISNA(VLOOKUP(C14,'學生資料'!$A$2:$C$40,2,FALSE))," ",VLOOKUP(C14,'學生資料'!$A$2:$C$40,2,FALSE))</f>
        <v> </v>
      </c>
      <c r="C15" s="47" t="str">
        <f>IF(OR(ISNA(VLOOKUP(C14,'學生資料'!$A$2:$C$40,3,FALSE)),ISBLANK(VLOOKUP(C14,'學生資料'!$A$2:$C$40,3,FALSE)))," ",VLOOKUP(C14,'學生資料'!$A$2:$C$40,3,FALSE))</f>
        <v> </v>
      </c>
      <c r="D15" s="7"/>
      <c r="E15" s="45" t="str">
        <f>IF(ISNA(VLOOKUP(F14,'學生資料'!$A$2:$C$40,2,FALSE))," ",VLOOKUP(F14,'學生資料'!$A$2:$C$40,2,FALSE))</f>
        <v> </v>
      </c>
      <c r="F15" s="47" t="str">
        <f>IF(OR(ISNA(VLOOKUP(F14,'學生資料'!$A$2:$C$40,3,FALSE)),ISBLANK(VLOOKUP(F14,'學生資料'!$A$2:$C$40,3,FALSE)))," ",VLOOKUP(F14,'學生資料'!$A$2:$C$40,3,FALSE))</f>
        <v> </v>
      </c>
      <c r="G15" s="7"/>
      <c r="H15" s="45">
        <f>IF(ISNA(VLOOKUP(I14,'學生資料'!$A$2:$C$40,2,FALSE))," ",VLOOKUP(I14,'學生資料'!$A$2:$C$40,2,FALSE))</f>
        <v>0</v>
      </c>
      <c r="I15" s="47">
        <f>IF(OR(ISNA(VLOOKUP(I14,'學生資料'!$A$2:$C$40,3,FALSE)),ISBLANK(VLOOKUP(I14,'學生資料'!$A$2:$C$40,3,FALSE)))," ",VLOOKUP(I14,'學生資料'!$A$2:$C$40,3,FALSE))</f>
        <v>28</v>
      </c>
      <c r="J15" s="7"/>
      <c r="K15" s="45">
        <f>IF(ISNA(VLOOKUP(L14,'學生資料'!$A$2:$C$40,2,FALSE))," ",VLOOKUP(L14,'學生資料'!$A$2:$C$40,2,FALSE))</f>
        <v>0</v>
      </c>
      <c r="L15" s="47">
        <f>IF(OR(ISNA(VLOOKUP(L14,'學生資料'!$A$2:$C$40,3,FALSE)),ISBLANK(VLOOKUP(L14,'學生資料'!$A$2:$C$40,3,FALSE)))," ",VLOOKUP(L14,'學生資料'!$A$2:$C$40,3,FALSE))</f>
        <v>13</v>
      </c>
      <c r="M15" s="8"/>
      <c r="N15" s="45">
        <f>IF(ISNA(VLOOKUP(O14,'學生資料'!$A$2:$C$40,2,FALSE))," ",VLOOKUP(O14,'學生資料'!$A$2:$C$40,2,FALSE))</f>
        <v>0</v>
      </c>
      <c r="O15" s="47">
        <f>IF(OR(ISNA(VLOOKUP(O14,'學生資料'!$A$2:$C$40,3,FALSE)),ISBLANK(VLOOKUP(O14,'學生資料'!$A$2:$C$40,3,FALSE)))," ",VLOOKUP(O14,'學生資料'!$A$2:$C$40,3,FALSE))</f>
        <v>24</v>
      </c>
      <c r="P15" s="8"/>
      <c r="Q15" s="45">
        <f>IF(ISNA(VLOOKUP(R14,'學生資料'!$A$2:$C$40,2,FALSE))," ",VLOOKUP(R14,'學生資料'!$A$2:$C$40,2,FALSE))</f>
        <v>0</v>
      </c>
      <c r="R15" s="47">
        <f>IF(OR(ISNA(VLOOKUP(R14,'學生資料'!$A$2:$C$40,3,FALSE)),ISBLANK(VLOOKUP(R14,'學生資料'!$A$2:$C$40,3,FALSE)))," ",VLOOKUP(R14,'學生資料'!$A$2:$C$40,3,FALSE))</f>
        <v>22</v>
      </c>
      <c r="S15" s="3">
        <v>2</v>
      </c>
      <c r="V15" s="69" t="str">
        <f>IF(ISNA(VLOOKUP(V16,'學生資料'!$A$2:$C$40,2,FALSE))," ",VLOOKUP(V16,'學生資料'!$A$2:$C$40,2,FALSE))</f>
        <v> </v>
      </c>
      <c r="W15" s="69" t="str">
        <f>IF(ISNA(VLOOKUP(W16,'學生資料'!$A$2:$C$40,2,FALSE))," ",VLOOKUP(W16,'學生資料'!$A$2:$C$40,2,FALSE))</f>
        <v> </v>
      </c>
    </row>
    <row r="16" spans="1:23" ht="16.5" customHeight="1">
      <c r="A16" s="50"/>
      <c r="B16" s="46"/>
      <c r="C16" s="48"/>
      <c r="D16" s="7"/>
      <c r="E16" s="46"/>
      <c r="F16" s="48"/>
      <c r="G16" s="7"/>
      <c r="H16" s="46"/>
      <c r="I16" s="48"/>
      <c r="J16" s="7"/>
      <c r="K16" s="46"/>
      <c r="L16" s="48"/>
      <c r="M16" s="8"/>
      <c r="N16" s="46"/>
      <c r="O16" s="48"/>
      <c r="P16" s="8"/>
      <c r="Q16" s="46"/>
      <c r="R16" s="48"/>
      <c r="S16" s="3"/>
      <c r="V16" s="66">
        <f>IF(ISBLANK('學生資料'!$F$11),"",'學生資料'!$F$11)</f>
      </c>
      <c r="W16" s="66">
        <f>IF(ISBLANK('學生資料'!$F$6),"",'學生資料'!$F$6)</f>
      </c>
    </row>
    <row r="17" spans="1:23" ht="16.5" customHeight="1">
      <c r="A17" s="50"/>
      <c r="B17" s="44" t="s">
        <v>17</v>
      </c>
      <c r="C17" s="41">
        <f>IF(ISBLANK('學生資料'!$I$8),"",'學生資料'!$I$8)</f>
      </c>
      <c r="D17" s="40"/>
      <c r="E17" s="44" t="s">
        <v>17</v>
      </c>
      <c r="F17" s="41">
        <f>IF(ISBLANK('學生資料'!$J$8),"",'學生資料'!$J$8)</f>
      </c>
      <c r="G17" s="40"/>
      <c r="H17" s="44" t="s">
        <v>17</v>
      </c>
      <c r="I17" s="41">
        <f>IF(ISBLANK('學生資料'!$K$8),"",'學生資料'!$K$8)</f>
        <v>2</v>
      </c>
      <c r="J17" s="40"/>
      <c r="K17" s="44" t="s">
        <v>17</v>
      </c>
      <c r="L17" s="41">
        <f>IF(ISBLANK('學生資料'!$L$8),"",'學生資料'!$L$8)</f>
        <v>25</v>
      </c>
      <c r="M17" s="40"/>
      <c r="N17" s="44" t="s">
        <v>17</v>
      </c>
      <c r="O17" s="41">
        <f>IF(ISBLANK('學生資料'!$M$8),"",'學生資料'!$M$8)</f>
        <v>23</v>
      </c>
      <c r="P17" s="42"/>
      <c r="Q17" s="44"/>
      <c r="R17" s="41">
        <f>IF(ISBLANK('學生資料'!$N$8),"",'學生資料'!$N$8)</f>
        <v>10</v>
      </c>
      <c r="S17" s="3"/>
      <c r="V17" s="56" t="s">
        <v>13</v>
      </c>
      <c r="W17" s="56" t="s">
        <v>10</v>
      </c>
    </row>
    <row r="18" spans="1:23" ht="45" customHeight="1">
      <c r="A18" s="50"/>
      <c r="B18" s="45" t="str">
        <f>IF(ISNA(VLOOKUP(C17,'學生資料'!$A$2:$C$40,2,FALSE))," ",VLOOKUP(C17,'學生資料'!$A$2:$C$40,2,FALSE))</f>
        <v> </v>
      </c>
      <c r="C18" s="47" t="str">
        <f>IF(OR(ISNA(VLOOKUP(C17,'學生資料'!$A$2:$C$40,3,FALSE)),ISBLANK(VLOOKUP(C17,'學生資料'!$A$2:$C$40,3,FALSE)))," ",VLOOKUP(C17,'學生資料'!$A$2:$C$40,3,FALSE))</f>
        <v> </v>
      </c>
      <c r="D18" s="7"/>
      <c r="E18" s="45" t="str">
        <f>IF(ISNA(VLOOKUP(F17,'學生資料'!$A$2:$C$40,2,FALSE))," ",VLOOKUP(F17,'學生資料'!$A$2:$C$40,2,FALSE))</f>
        <v> </v>
      </c>
      <c r="F18" s="47" t="str">
        <f>IF(OR(ISNA(VLOOKUP(F17,'學生資料'!$A$2:$C$40,3,FALSE)),ISBLANK(VLOOKUP(F17,'學生資料'!$A$2:$C$40,3,FALSE)))," ",VLOOKUP(F17,'學生資料'!$A$2:$C$40,3,FALSE))</f>
        <v> </v>
      </c>
      <c r="G18" s="7"/>
      <c r="H18" s="45">
        <f>IF(ISNA(VLOOKUP(I17,'學生資料'!$A$2:$C$40,2,FALSE))," ",VLOOKUP(I17,'學生資料'!$A$2:$C$40,2,FALSE))</f>
        <v>0</v>
      </c>
      <c r="I18" s="47">
        <f>IF(OR(ISNA(VLOOKUP(I17,'學生資料'!$A$2:$C$40,3,FALSE)),ISBLANK(VLOOKUP(I17,'學生資料'!$A$2:$C$40,3,FALSE)))," ",VLOOKUP(I17,'學生資料'!$A$2:$C$40,3,FALSE))</f>
        <v>2</v>
      </c>
      <c r="J18" s="7"/>
      <c r="K18" s="45">
        <f>IF(ISNA(VLOOKUP(L17,'學生資料'!$A$2:$C$40,2,FALSE))," ",VLOOKUP(L17,'學生資料'!$A$2:$C$40,2,FALSE))</f>
        <v>0</v>
      </c>
      <c r="L18" s="47">
        <f>IF(OR(ISNA(VLOOKUP(L17,'學生資料'!$A$2:$C$40,3,FALSE)),ISBLANK(VLOOKUP(L17,'學生資料'!$A$2:$C$40,3,FALSE)))," ",VLOOKUP(L17,'學生資料'!$A$2:$C$40,3,FALSE))</f>
        <v>25</v>
      </c>
      <c r="M18" s="8"/>
      <c r="N18" s="45">
        <f>IF(ISNA(VLOOKUP(O17,'學生資料'!$A$2:$C$40,2,FALSE))," ",VLOOKUP(O17,'學生資料'!$A$2:$C$40,2,FALSE))</f>
        <v>0</v>
      </c>
      <c r="O18" s="47">
        <f>IF(OR(ISNA(VLOOKUP(O17,'學生資料'!$A$2:$C$40,3,FALSE)),ISBLANK(VLOOKUP(O17,'學生資料'!$A$2:$C$40,3,FALSE)))," ",VLOOKUP(O17,'學生資料'!$A$2:$C$40,3,FALSE))</f>
        <v>23</v>
      </c>
      <c r="P18" s="8"/>
      <c r="Q18" s="45">
        <f>IF(ISNA(VLOOKUP(R17,'學生資料'!$A$2:$C$40,2,FALSE))," ",VLOOKUP(R17,'學生資料'!$A$2:$C$40,2,FALSE))</f>
        <v>0</v>
      </c>
      <c r="R18" s="47">
        <f>IF(OR(ISNA(VLOOKUP(R17,'學生資料'!$A$2:$C$40,3,FALSE)),ISBLANK(VLOOKUP(R17,'學生資料'!$A$2:$C$40,3,FALSE)))," ",VLOOKUP(R17,'學生資料'!$A$2:$C$40,3,FALSE))</f>
        <v>10</v>
      </c>
      <c r="S18" s="3">
        <v>1</v>
      </c>
      <c r="V18" s="69" t="str">
        <f>IF(ISNA(VLOOKUP(V19,'學生資料'!$A$2:$C$40,2,FALSE))," ",VLOOKUP(V19,'學生資料'!$A$2:$C$40,2,FALSE))</f>
        <v> </v>
      </c>
      <c r="W18" s="69" t="str">
        <f>IF(ISNA(VLOOKUP(W19,'學生資料'!$A$2:$C$40,2,FALSE))," ",VLOOKUP(W19,'學生資料'!$A$2:$C$40,2,FALSE))</f>
        <v> </v>
      </c>
    </row>
    <row r="19" spans="1:23" ht="16.5" customHeight="1">
      <c r="A19" s="50"/>
      <c r="B19" s="48">
        <v>6</v>
      </c>
      <c r="C19" s="48"/>
      <c r="D19" s="7"/>
      <c r="E19" s="48">
        <v>5</v>
      </c>
      <c r="F19" s="48"/>
      <c r="G19" s="7"/>
      <c r="H19" s="48">
        <v>4</v>
      </c>
      <c r="I19" s="48"/>
      <c r="J19" s="7"/>
      <c r="K19" s="48">
        <v>3</v>
      </c>
      <c r="L19" s="48"/>
      <c r="M19" s="8"/>
      <c r="N19" s="48">
        <v>2</v>
      </c>
      <c r="O19" s="48"/>
      <c r="P19" s="8"/>
      <c r="Q19" s="48">
        <v>1</v>
      </c>
      <c r="R19" s="48"/>
      <c r="S19" s="3"/>
      <c r="V19" s="66">
        <f>IF(ISBLANK('學生資料'!$F$12),"",'學生資料'!$F$12)</f>
      </c>
      <c r="W19" s="66">
        <f>IF(ISBLANK('學生資料'!$F$7),"",'學生資料'!$F$7)</f>
      </c>
    </row>
    <row r="20" spans="1:19" ht="16.5" customHeight="1" thickBot="1">
      <c r="A20" s="78" t="s">
        <v>1</v>
      </c>
      <c r="B20" s="79"/>
      <c r="C20" s="7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0" t="s">
        <v>0</v>
      </c>
      <c r="R20" s="80"/>
      <c r="S20" s="81"/>
    </row>
    <row r="21" ht="15.75" thickTop="1"/>
  </sheetData>
  <sheetProtection/>
  <mergeCells count="7">
    <mergeCell ref="A1:S1"/>
    <mergeCell ref="V1:W1"/>
    <mergeCell ref="A20:C20"/>
    <mergeCell ref="Q20:S20"/>
    <mergeCell ref="V2:W2"/>
    <mergeCell ref="V3:W4"/>
    <mergeCell ref="T8:T1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zoomScale="70" zoomScaleNormal="70" zoomScalePageLayoutView="0" workbookViewId="0" topLeftCell="A1">
      <selection activeCell="A1" sqref="A1:B1"/>
    </sheetView>
  </sheetViews>
  <sheetFormatPr defaultColWidth="8.875" defaultRowHeight="16.5"/>
  <cols>
    <col min="1" max="2" width="13.375" style="8" customWidth="1"/>
    <col min="3" max="3" width="1.875" style="8" customWidth="1"/>
    <col min="4" max="6" width="3.375" style="1" customWidth="1"/>
    <col min="7" max="7" width="10.625" style="1" customWidth="1"/>
    <col min="8" max="9" width="3.375" style="1" customWidth="1"/>
    <col min="10" max="10" width="10.625" style="1" customWidth="1"/>
    <col min="11" max="12" width="3.375" style="1" customWidth="1"/>
    <col min="13" max="13" width="10.625" style="1" customWidth="1"/>
    <col min="14" max="15" width="3.375" style="1" customWidth="1"/>
    <col min="16" max="16" width="10.625" style="1" customWidth="1"/>
    <col min="17" max="18" width="3.375" style="1" customWidth="1"/>
    <col min="19" max="19" width="10.625" style="1" customWidth="1"/>
    <col min="20" max="21" width="3.375" style="1" customWidth="1"/>
    <col min="22" max="22" width="10.625" style="1" customWidth="1"/>
    <col min="23" max="23" width="1.875" style="1" customWidth="1"/>
    <col min="24" max="16384" width="8.875" style="1" customWidth="1"/>
  </cols>
  <sheetData>
    <row r="1" spans="1:23" ht="39" customHeight="1" thickBot="1">
      <c r="A1" s="77" t="s">
        <v>32</v>
      </c>
      <c r="B1" s="77"/>
      <c r="C1" s="10"/>
      <c r="E1" s="76" t="s">
        <v>11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6.5" customHeight="1" thickTop="1">
      <c r="A2" s="90" t="s">
        <v>8</v>
      </c>
      <c r="B2" s="91"/>
      <c r="C2" s="7"/>
      <c r="E2" s="54"/>
      <c r="F2" s="62">
        <f>IF(ISBLANK('學生資料'!$I$3),"",'學生資料'!$I$3)</f>
      </c>
      <c r="G2" s="70"/>
      <c r="H2" s="62"/>
      <c r="I2" s="62">
        <f>IF(ISBLANK('學生資料'!$J$3),"",'學生資料'!$J$3)</f>
        <v>14</v>
      </c>
      <c r="J2" s="70"/>
      <c r="K2" s="62"/>
      <c r="L2" s="65">
        <f>IF(ISBLANK('學生資料'!$K$3),"",'學生資料'!$K$3)</f>
        <v>8</v>
      </c>
      <c r="M2" s="70"/>
      <c r="N2" s="62"/>
      <c r="O2" s="65">
        <f>IF(ISBLANK('學生資料'!$L$3),"",'學生資料'!$L$3)</f>
        <v>27</v>
      </c>
      <c r="P2" s="70"/>
      <c r="Q2" s="65"/>
      <c r="R2" s="71">
        <f>IF(ISBLANK('學生資料'!$M$3),"",'學生資料'!$M$3)</f>
        <v>1</v>
      </c>
      <c r="S2" s="70"/>
      <c r="T2" s="71"/>
      <c r="U2" s="71">
        <f>IF(ISBLANK('學生資料'!$N$3),"",'學生資料'!$N$3)</f>
        <v>3</v>
      </c>
      <c r="V2" s="70"/>
      <c r="W2" s="51"/>
    </row>
    <row r="3" spans="1:23" ht="45" customHeight="1">
      <c r="A3" s="82">
        <f>'學生資料'!F2</f>
        <v>0</v>
      </c>
      <c r="B3" s="83"/>
      <c r="C3" s="7"/>
      <c r="E3" s="55">
        <v>6</v>
      </c>
      <c r="F3" s="56" t="str">
        <f>IF(OR(ISNA(VLOOKUP(F2,'學生資料'!$A$2:$C$40,3,FALSE)),ISBLANK(VLOOKUP(F2,'學生資料'!$A$2:$C$40,3,FALSE)))," ",VLOOKUP(F2,'學生資料'!$A$2:$C$40,3,FALSE))</f>
        <v> </v>
      </c>
      <c r="G3" s="45" t="str">
        <f>IF(ISNA(VLOOKUP(F2,'學生資料'!$A$2:$C$40,2,FALSE))," ",VLOOKUP(F2,'學生資料'!$A$2:$C$40,2,FALSE))</f>
        <v> </v>
      </c>
      <c r="H3" s="48"/>
      <c r="I3" s="56">
        <f>IF(OR(ISNA(VLOOKUP(I2,'學生資料'!$A$2:$C$40,3,FALSE)),ISBLANK(VLOOKUP(I2,'學生資料'!$A$2:$C$40,3,FALSE)))," ",VLOOKUP(I2,'學生資料'!$A$2:$C$40,3,FALSE))</f>
        <v>14</v>
      </c>
      <c r="J3" s="45">
        <f>IF(ISNA(VLOOKUP(I2,'學生資料'!$A$2:$C$40,2,FALSE))," ",VLOOKUP(I2,'學生資料'!$A$2:$C$40,2,FALSE))</f>
        <v>0</v>
      </c>
      <c r="K3" s="48"/>
      <c r="L3" s="56">
        <f>IF(OR(ISNA(VLOOKUP(L2,'學生資料'!$A$2:$C$40,3,FALSE)),ISBLANK(VLOOKUP(L2,'學生資料'!$A$2:$C$40,3,FALSE)))," ",VLOOKUP(L2,'學生資料'!$A$2:$C$40,3,FALSE))</f>
        <v>8</v>
      </c>
      <c r="M3" s="45">
        <f>IF(ISNA(VLOOKUP(L2,'學生資料'!$A$2:$C$40,2,FALSE))," ",VLOOKUP(L2,'學生資料'!$A$2:$C$40,2,FALSE))</f>
        <v>0</v>
      </c>
      <c r="N3" s="48"/>
      <c r="O3" s="56">
        <f>IF(OR(ISNA(VLOOKUP(O2,'學生資料'!$A$2:$C$40,3,FALSE)),ISBLANK(VLOOKUP(O2,'學生資料'!$A$2:$C$40,3,FALSE)))," ",VLOOKUP(O2,'學生資料'!$A$2:$C$40,3,FALSE))</f>
        <v>27</v>
      </c>
      <c r="P3" s="45">
        <f>IF(ISNA(VLOOKUP(O2,'學生資料'!$A$2:$C$40,2,FALSE))," ",VLOOKUP(O2,'學生資料'!$A$2:$C$40,2,FALSE))</f>
        <v>0</v>
      </c>
      <c r="Q3" s="48"/>
      <c r="R3" s="56">
        <f>IF(OR(ISNA(VLOOKUP(R2,'學生資料'!$A$2:$C$40,3,FALSE)),ISBLANK(VLOOKUP(R2,'學生資料'!$A$2:$C$40,3,FALSE)))," ",VLOOKUP(R2,'學生資料'!$A$2:$C$40,3,FALSE))</f>
        <v>1</v>
      </c>
      <c r="S3" s="45">
        <f>IF(ISNA(VLOOKUP(R2,'學生資料'!$A$2:$C$40,2,FALSE))," ",VLOOKUP(R2,'學生資料'!$A$2:$C$40,2,FALSE))</f>
        <v>0</v>
      </c>
      <c r="T3" s="48"/>
      <c r="U3" s="56">
        <f>IF(OR(ISNA(VLOOKUP(U2,'學生資料'!$A$2:$C$40,3,FALSE)),ISBLANK(VLOOKUP(U2,'學生資料'!$A$2:$C$40,3,FALSE)))," ",VLOOKUP(U2,'學生資料'!$A$2:$C$40,3,FALSE))</f>
        <v>3</v>
      </c>
      <c r="V3" s="45">
        <f>IF(ISNA(VLOOKUP(U2,'學生資料'!$A$2:$C$40,2,FALSE))," ",VLOOKUP(U2,'學生資料'!$A$2:$C$40,2,FALSE))</f>
        <v>0</v>
      </c>
      <c r="W3" s="52">
        <v>6</v>
      </c>
    </row>
    <row r="4" spans="1:23" ht="16.5" customHeight="1">
      <c r="A4" s="84"/>
      <c r="B4" s="85"/>
      <c r="C4" s="7"/>
      <c r="E4" s="55"/>
      <c r="F4" s="48"/>
      <c r="G4" s="46"/>
      <c r="H4" s="48"/>
      <c r="I4" s="48"/>
      <c r="J4" s="46"/>
      <c r="K4" s="48"/>
      <c r="L4" s="48"/>
      <c r="M4" s="46"/>
      <c r="N4" s="48"/>
      <c r="O4" s="48"/>
      <c r="P4" s="46"/>
      <c r="Q4" s="48"/>
      <c r="R4" s="48"/>
      <c r="S4" s="46"/>
      <c r="T4" s="48"/>
      <c r="U4" s="48"/>
      <c r="V4" s="46"/>
      <c r="W4" s="52"/>
    </row>
    <row r="5" spans="1:23" ht="16.5" customHeight="1">
      <c r="A5" s="56" t="s">
        <v>3</v>
      </c>
      <c r="B5" s="56" t="s">
        <v>5</v>
      </c>
      <c r="C5" s="7"/>
      <c r="E5" s="55"/>
      <c r="F5" s="65">
        <f>IF(ISBLANK('學生資料'!$I$4),"",'學生資料'!$I$4)</f>
      </c>
      <c r="G5" s="64"/>
      <c r="H5" s="65"/>
      <c r="I5" s="65">
        <f>IF(ISBLANK('學生資料'!$J$4),"",'學生資料'!$J$4)</f>
        <v>5</v>
      </c>
      <c r="J5" s="64"/>
      <c r="K5" s="65"/>
      <c r="L5" s="65">
        <f>IF(ISBLANK('學生資料'!$K$4),"",'學生資料'!$K$4)</f>
        <v>33</v>
      </c>
      <c r="M5" s="64"/>
      <c r="N5" s="65"/>
      <c r="O5" s="65">
        <f>IF(ISBLANK('學生資料'!$L$4),"",'學生資料'!$L$4)</f>
        <v>32</v>
      </c>
      <c r="P5" s="64"/>
      <c r="Q5" s="65"/>
      <c r="R5" s="65">
        <f>IF(ISBLANK('學生資料'!$M$4),"",'學生資料'!$M$4)</f>
        <v>11</v>
      </c>
      <c r="S5" s="64"/>
      <c r="T5" s="65"/>
      <c r="U5" s="65">
        <f>IF(ISBLANK('學生資料'!$N$4),"",'學生資料'!$N$4)</f>
        <v>12</v>
      </c>
      <c r="V5" s="64"/>
      <c r="W5" s="52"/>
    </row>
    <row r="6" spans="1:23" ht="45" customHeight="1">
      <c r="A6" s="69" t="str">
        <f>IF(ISNA(VLOOKUP(A7,'學生資料'!$A$2:$C$40,2,FALSE))," ",VLOOKUP(A7,'學生資料'!$A$2:$C$40,2,FALSE))</f>
        <v> </v>
      </c>
      <c r="B6" s="69" t="str">
        <f>IF(ISNA(VLOOKUP(B7,'學生資料'!$A$2:$C$40,2,FALSE))," ",VLOOKUP(B7,'學生資料'!$A$2:$C$40,2,FALSE))</f>
        <v> </v>
      </c>
      <c r="C6" s="7"/>
      <c r="E6" s="55">
        <v>5</v>
      </c>
      <c r="F6" s="56" t="str">
        <f>IF(OR(ISNA(VLOOKUP(F5,'學生資料'!$A$2:$C$40,3,FALSE)),ISBLANK(VLOOKUP(F5,'學生資料'!$A$2:$C$40,3,FALSE)))," ",VLOOKUP(F5,'學生資料'!$A$2:$C$40,3,FALSE))</f>
        <v> </v>
      </c>
      <c r="G6" s="45" t="str">
        <f>IF(ISNA(VLOOKUP(F5,'學生資料'!$A$2:$C$40,2,FALSE))," ",VLOOKUP(F5,'學生資料'!$A$2:$C$40,2,FALSE))</f>
        <v> </v>
      </c>
      <c r="H6" s="48"/>
      <c r="I6" s="56">
        <f>IF(OR(ISNA(VLOOKUP(I5,'學生資料'!$A$2:$C$40,3,FALSE)),ISBLANK(VLOOKUP(I5,'學生資料'!$A$2:$C$40,3,FALSE)))," ",VLOOKUP(I5,'學生資料'!$A$2:$C$40,3,FALSE))</f>
        <v>5</v>
      </c>
      <c r="J6" s="45">
        <f>IF(ISNA(VLOOKUP(I5,'學生資料'!$A$2:$C$40,2,FALSE))," ",VLOOKUP(I5,'學生資料'!$A$2:$C$40,2,FALSE))</f>
        <v>0</v>
      </c>
      <c r="K6" s="48"/>
      <c r="L6" s="56">
        <f>IF(OR(ISNA(VLOOKUP(L5,'學生資料'!$A$2:$C$40,3,FALSE)),ISBLANK(VLOOKUP(L5,'學生資料'!$A$2:$C$40,3,FALSE)))," ",VLOOKUP(L5,'學生資料'!$A$2:$C$40,3,FALSE))</f>
        <v>33</v>
      </c>
      <c r="M6" s="45">
        <f>IF(ISNA(VLOOKUP(L5,'學生資料'!$A$2:$C$40,2,FALSE))," ",VLOOKUP(L5,'學生資料'!$A$2:$C$40,2,FALSE))</f>
        <v>0</v>
      </c>
      <c r="N6" s="48"/>
      <c r="O6" s="56">
        <f>IF(OR(ISNA(VLOOKUP(O5,'學生資料'!$A$2:$C$40,3,FALSE)),ISBLANK(VLOOKUP(O5,'學生資料'!$A$2:$C$40,3,FALSE)))," ",VLOOKUP(O5,'學生資料'!$A$2:$C$40,3,FALSE))</f>
        <v>32</v>
      </c>
      <c r="P6" s="45">
        <f>IF(ISNA(VLOOKUP(O5,'學生資料'!$A$2:$C$40,2,FALSE))," ",VLOOKUP(O5,'學生資料'!$A$2:$C$40,2,FALSE))</f>
        <v>0</v>
      </c>
      <c r="Q6" s="48"/>
      <c r="R6" s="56">
        <f>IF(OR(ISNA(VLOOKUP(R5,'學生資料'!$A$2:$C$40,3,FALSE)),ISBLANK(VLOOKUP(R5,'學生資料'!$A$2:$C$40,3,FALSE)))," ",VLOOKUP(R5,'學生資料'!$A$2:$C$40,3,FALSE))</f>
        <v>11</v>
      </c>
      <c r="S6" s="45">
        <f>IF(ISNA(VLOOKUP(R5,'學生資料'!$A$2:$C$40,2,FALSE))," ",VLOOKUP(R5,'學生資料'!$A$2:$C$40,2,FALSE))</f>
        <v>0</v>
      </c>
      <c r="T6" s="48"/>
      <c r="U6" s="56">
        <f>IF(OR(ISNA(VLOOKUP(U5,'學生資料'!$A$2:$C$40,3,FALSE)),ISBLANK(VLOOKUP(U5,'學生資料'!$A$2:$C$40,3,FALSE)))," ",VLOOKUP(U5,'學生資料'!$A$2:$C$40,3,FALSE))</f>
        <v>12</v>
      </c>
      <c r="V6" s="45">
        <f>IF(ISNA(VLOOKUP(U5,'學生資料'!$A$2:$C$40,2,FALSE))," ",VLOOKUP(U5,'學生資料'!$A$2:$C$40,2,FALSE))</f>
        <v>0</v>
      </c>
      <c r="W6" s="52">
        <v>5</v>
      </c>
    </row>
    <row r="7" spans="1:23" ht="16.5" customHeight="1" thickBot="1">
      <c r="A7" s="66">
        <f>IF(ISBLANK('學生資料'!$F$3),"",'學生資料'!$F$3)</f>
      </c>
      <c r="B7" s="66">
        <f>IF(ISBLANK('學生資料'!$F$8),"",'學生資料'!$F$8)</f>
      </c>
      <c r="C7" s="7"/>
      <c r="E7" s="55"/>
      <c r="F7" s="48"/>
      <c r="G7" s="46"/>
      <c r="H7" s="48"/>
      <c r="I7" s="48"/>
      <c r="J7" s="46"/>
      <c r="K7" s="48"/>
      <c r="L7" s="48"/>
      <c r="M7" s="46"/>
      <c r="N7" s="48"/>
      <c r="O7" s="48"/>
      <c r="P7" s="46"/>
      <c r="Q7" s="48"/>
      <c r="R7" s="48"/>
      <c r="S7" s="46"/>
      <c r="T7" s="48"/>
      <c r="U7" s="48"/>
      <c r="V7" s="46"/>
      <c r="W7" s="52"/>
    </row>
    <row r="8" spans="1:24" ht="16.5" customHeight="1" thickTop="1">
      <c r="A8" s="56" t="s">
        <v>4</v>
      </c>
      <c r="B8" s="56" t="s">
        <v>2</v>
      </c>
      <c r="C8" s="7"/>
      <c r="D8" s="86" t="s">
        <v>14</v>
      </c>
      <c r="E8" s="55"/>
      <c r="F8" s="65">
        <f>IF(ISBLANK('學生資料'!$I$5),"",'學生資料'!$I$5)</f>
      </c>
      <c r="G8" s="64"/>
      <c r="H8" s="65"/>
      <c r="I8" s="65">
        <f>IF(ISBLANK('學生資料'!$J$5),"",'學生資料'!$J$5)</f>
        <v>31</v>
      </c>
      <c r="J8" s="64"/>
      <c r="K8" s="65"/>
      <c r="L8" s="65">
        <f>IF(ISBLANK('學生資料'!$K$5),"",'學生資料'!$K$5)</f>
        <v>29</v>
      </c>
      <c r="M8" s="64"/>
      <c r="N8" s="65"/>
      <c r="O8" s="65">
        <f>IF(ISBLANK('學生資料'!$L$5),"",'學生資料'!$L$5)</f>
        <v>15</v>
      </c>
      <c r="P8" s="64"/>
      <c r="Q8" s="65"/>
      <c r="R8" s="65">
        <f>IF(ISBLANK('學生資料'!$M$5),"",'學生資料'!$M$5)</f>
        <v>26</v>
      </c>
      <c r="S8" s="64"/>
      <c r="T8" s="65"/>
      <c r="U8" s="65">
        <f>IF(ISBLANK('學生資料'!$N$5),"",'學生資料'!$N$5)</f>
        <v>9</v>
      </c>
      <c r="V8" s="64"/>
      <c r="W8" s="52"/>
      <c r="X8" s="4"/>
    </row>
    <row r="9" spans="1:24" ht="45" customHeight="1">
      <c r="A9" s="69" t="str">
        <f>IF(ISNA(VLOOKUP(A10,'學生資料'!$A$2:$C$40,2,FALSE))," ",VLOOKUP(A10,'學生資料'!$A$2:$C$40,2,FALSE))</f>
        <v> </v>
      </c>
      <c r="B9" s="69" t="str">
        <f>IF(ISNA(VLOOKUP(B10,'學生資料'!$A$2:$C$40,2,FALSE))," ",VLOOKUP(B10,'學生資料'!$A$2:$C$40,2,FALSE))</f>
        <v> </v>
      </c>
      <c r="C9" s="7"/>
      <c r="D9" s="87"/>
      <c r="E9" s="55">
        <v>4</v>
      </c>
      <c r="F9" s="56" t="str">
        <f>IF(OR(ISNA(VLOOKUP(F8,'學生資料'!$A$2:$C$40,3,FALSE)),ISBLANK(VLOOKUP(F8,'學生資料'!$A$2:$C$40,3,FALSE)))," ",VLOOKUP(F8,'學生資料'!$A$2:$C$40,3,FALSE))</f>
        <v> </v>
      </c>
      <c r="G9" s="45" t="str">
        <f>IF(ISNA(VLOOKUP(F8,'學生資料'!$A$2:$C$40,2,FALSE))," ",VLOOKUP(F8,'學生資料'!$A$2:$C$40,2,FALSE))</f>
        <v> </v>
      </c>
      <c r="H9" s="48"/>
      <c r="I9" s="56">
        <f>IF(OR(ISNA(VLOOKUP(I8,'學生資料'!$A$2:$C$40,3,FALSE)),ISBLANK(VLOOKUP(I8,'學生資料'!$A$2:$C$40,3,FALSE)))," ",VLOOKUP(I8,'學生資料'!$A$2:$C$40,3,FALSE))</f>
        <v>31</v>
      </c>
      <c r="J9" s="45">
        <f>IF(ISNA(VLOOKUP(I8,'學生資料'!$A$2:$C$40,2,FALSE))," ",VLOOKUP(I8,'學生資料'!$A$2:$C$40,2,FALSE))</f>
        <v>0</v>
      </c>
      <c r="K9" s="48"/>
      <c r="L9" s="56">
        <f>IF(OR(ISNA(VLOOKUP(L8,'學生資料'!$A$2:$C$40,3,FALSE)),ISBLANK(VLOOKUP(L8,'學生資料'!$A$2:$C$40,3,FALSE)))," ",VLOOKUP(L8,'學生資料'!$A$2:$C$40,3,FALSE))</f>
        <v>29</v>
      </c>
      <c r="M9" s="45">
        <f>IF(ISNA(VLOOKUP(L8,'學生資料'!$A$2:$C$40,2,FALSE))," ",VLOOKUP(L8,'學生資料'!$A$2:$C$40,2,FALSE))</f>
        <v>0</v>
      </c>
      <c r="N9" s="48"/>
      <c r="O9" s="56">
        <f>IF(OR(ISNA(VLOOKUP(O8,'學生資料'!$A$2:$C$40,3,FALSE)),ISBLANK(VLOOKUP(O8,'學生資料'!$A$2:$C$40,3,FALSE)))," ",VLOOKUP(O8,'學生資料'!$A$2:$C$40,3,FALSE))</f>
        <v>15</v>
      </c>
      <c r="P9" s="45">
        <f>IF(ISNA(VLOOKUP(O8,'學生資料'!$A$2:$C$40,2,FALSE))," ",VLOOKUP(O8,'學生資料'!$A$2:$C$40,2,FALSE))</f>
        <v>0</v>
      </c>
      <c r="Q9" s="48"/>
      <c r="R9" s="56">
        <f>IF(OR(ISNA(VLOOKUP(R8,'學生資料'!$A$2:$C$40,3,FALSE)),ISBLANK(VLOOKUP(R8,'學生資料'!$A$2:$C$40,3,FALSE)))," ",VLOOKUP(R8,'學生資料'!$A$2:$C$40,3,FALSE))</f>
        <v>26</v>
      </c>
      <c r="S9" s="45">
        <f>IF(ISNA(VLOOKUP(R8,'學生資料'!$A$2:$C$40,2,FALSE))," ",VLOOKUP(R8,'學生資料'!$A$2:$C$40,2,FALSE))</f>
        <v>0</v>
      </c>
      <c r="T9" s="48"/>
      <c r="U9" s="56">
        <f>IF(OR(ISNA(VLOOKUP(U8,'學生資料'!$A$2:$C$40,3,FALSE)),ISBLANK(VLOOKUP(U8,'學生資料'!$A$2:$C$40,3,FALSE)))," ",VLOOKUP(U8,'學生資料'!$A$2:$C$40,3,FALSE))</f>
        <v>9</v>
      </c>
      <c r="V9" s="45">
        <f>IF(ISNA(VLOOKUP(U8,'學生資料'!$A$2:$C$40,2,FALSE))," ",VLOOKUP(U8,'學生資料'!$A$2:$C$40,2,FALSE))</f>
        <v>0</v>
      </c>
      <c r="W9" s="52">
        <v>4</v>
      </c>
      <c r="X9" s="5"/>
    </row>
    <row r="10" spans="1:24" ht="16.5" customHeight="1">
      <c r="A10" s="66">
        <f>IF(ISBLANK('學生資料'!$F$4),"",'學生資料'!$F$4)</f>
      </c>
      <c r="B10" s="66">
        <f>IF(ISBLANK('學生資料'!$F$9),"",'學生資料'!$F$9)</f>
      </c>
      <c r="C10" s="7"/>
      <c r="D10" s="87"/>
      <c r="E10" s="55"/>
      <c r="F10" s="48"/>
      <c r="G10" s="46"/>
      <c r="H10" s="48"/>
      <c r="I10" s="48"/>
      <c r="J10" s="46"/>
      <c r="K10" s="48"/>
      <c r="L10" s="48"/>
      <c r="M10" s="46"/>
      <c r="N10" s="48"/>
      <c r="O10" s="48"/>
      <c r="P10" s="46"/>
      <c r="Q10" s="48"/>
      <c r="R10" s="48"/>
      <c r="S10" s="46"/>
      <c r="T10" s="48"/>
      <c r="U10" s="48"/>
      <c r="V10" s="46"/>
      <c r="W10" s="52"/>
      <c r="X10" s="5"/>
    </row>
    <row r="11" spans="1:24" ht="16.5" customHeight="1" thickBot="1">
      <c r="A11" s="56" t="s">
        <v>6</v>
      </c>
      <c r="B11" s="56" t="s">
        <v>7</v>
      </c>
      <c r="C11" s="7"/>
      <c r="D11" s="88"/>
      <c r="E11" s="55"/>
      <c r="F11" s="65">
        <f>IF(ISBLANK('學生資料'!$I$6),"",'學生資料'!$I$6)</f>
      </c>
      <c r="G11" s="64"/>
      <c r="H11" s="65"/>
      <c r="I11" s="65">
        <f>IF(ISBLANK('學生資料'!$J$6),"",'學生資料'!$J$6)</f>
        <v>7</v>
      </c>
      <c r="J11" s="64"/>
      <c r="K11" s="65"/>
      <c r="L11" s="65">
        <f>IF(ISBLANK('學生資料'!$K$6),"",'學生資料'!$K$6)</f>
        <v>21</v>
      </c>
      <c r="M11" s="64"/>
      <c r="N11" s="65"/>
      <c r="O11" s="65">
        <f>IF(ISBLANK('學生資料'!$L$6),"",'學生資料'!$L$6)</f>
        <v>6</v>
      </c>
      <c r="P11" s="64"/>
      <c r="Q11" s="65"/>
      <c r="R11" s="65">
        <f>IF(ISBLANK('學生資料'!$M$6),"",'學生資料'!$M$6)</f>
        <v>4</v>
      </c>
      <c r="S11" s="64"/>
      <c r="T11" s="65"/>
      <c r="U11" s="65">
        <f>IF(ISBLANK('學生資料'!$N$6),"",'學生資料'!$N$6)</f>
        <v>30</v>
      </c>
      <c r="V11" s="64"/>
      <c r="W11" s="52"/>
      <c r="X11" s="6"/>
    </row>
    <row r="12" spans="1:23" ht="45" customHeight="1" thickTop="1">
      <c r="A12" s="69" t="str">
        <f>IF(ISNA(VLOOKUP(A13,'學生資料'!$A$2:$C$40,2,FALSE))," ",VLOOKUP(A13,'學生資料'!$A$2:$C$40,2,FALSE))</f>
        <v> </v>
      </c>
      <c r="B12" s="69" t="str">
        <f>IF(ISNA(VLOOKUP(B13,'學生資料'!$A$2:$C$40,2,FALSE))," ",VLOOKUP(B13,'學生資料'!$A$2:$C$40,2,FALSE))</f>
        <v> </v>
      </c>
      <c r="C12" s="7"/>
      <c r="E12" s="55">
        <v>3</v>
      </c>
      <c r="F12" s="56" t="str">
        <f>IF(OR(ISNA(VLOOKUP(F11,'學生資料'!$A$2:$C$40,3,FALSE)),ISBLANK(VLOOKUP(F11,'學生資料'!$A$2:$C$40,3,FALSE)))," ",VLOOKUP(F11,'學生資料'!$A$2:$C$40,3,FALSE))</f>
        <v> </v>
      </c>
      <c r="G12" s="45" t="str">
        <f>IF(ISNA(VLOOKUP(F11,'學生資料'!$A$2:$C$40,2,FALSE))," ",VLOOKUP(F11,'學生資料'!$A$2:$C$40,2,FALSE))</f>
        <v> </v>
      </c>
      <c r="H12" s="48"/>
      <c r="I12" s="56">
        <f>IF(OR(ISNA(VLOOKUP(I11,'學生資料'!$A$2:$C$40,3,FALSE)),ISBLANK(VLOOKUP(I11,'學生資料'!$A$2:$C$40,3,FALSE)))," ",VLOOKUP(I11,'學生資料'!$A$2:$C$40,3,FALSE))</f>
        <v>7</v>
      </c>
      <c r="J12" s="45">
        <f>IF(ISNA(VLOOKUP(I11,'學生資料'!$A$2:$C$40,2,FALSE))," ",VLOOKUP(I11,'學生資料'!$A$2:$C$40,2,FALSE))</f>
        <v>0</v>
      </c>
      <c r="K12" s="48"/>
      <c r="L12" s="56">
        <f>IF(OR(ISNA(VLOOKUP(L11,'學生資料'!$A$2:$C$40,3,FALSE)),ISBLANK(VLOOKUP(L11,'學生資料'!$A$2:$C$40,3,FALSE)))," ",VLOOKUP(L11,'學生資料'!$A$2:$C$40,3,FALSE))</f>
        <v>21</v>
      </c>
      <c r="M12" s="45">
        <f>IF(ISNA(VLOOKUP(L11,'學生資料'!$A$2:$C$40,2,FALSE))," ",VLOOKUP(L11,'學生資料'!$A$2:$C$40,2,FALSE))</f>
        <v>0</v>
      </c>
      <c r="N12" s="48"/>
      <c r="O12" s="56">
        <f>IF(OR(ISNA(VLOOKUP(O11,'學生資料'!$A$2:$C$40,3,FALSE)),ISBLANK(VLOOKUP(O11,'學生資料'!$A$2:$C$40,3,FALSE)))," ",VLOOKUP(O11,'學生資料'!$A$2:$C$40,3,FALSE))</f>
        <v>6</v>
      </c>
      <c r="P12" s="45">
        <f>IF(ISNA(VLOOKUP(O11,'學生資料'!$A$2:$C$40,2,FALSE))," ",VLOOKUP(O11,'學生資料'!$A$2:$C$40,2,FALSE))</f>
        <v>0</v>
      </c>
      <c r="Q12" s="48"/>
      <c r="R12" s="56">
        <f>IF(OR(ISNA(VLOOKUP(R11,'學生資料'!$A$2:$C$40,3,FALSE)),ISBLANK(VLOOKUP(R11,'學生資料'!$A$2:$C$40,3,FALSE)))," ",VLOOKUP(R11,'學生資料'!$A$2:$C$40,3,FALSE))</f>
        <v>4</v>
      </c>
      <c r="S12" s="45">
        <f>IF(ISNA(VLOOKUP(R11,'學生資料'!$A$2:$C$40,2,FALSE))," ",VLOOKUP(R11,'學生資料'!$A$2:$C$40,2,FALSE))</f>
        <v>0</v>
      </c>
      <c r="T12" s="48"/>
      <c r="U12" s="56">
        <f>IF(OR(ISNA(VLOOKUP(U11,'學生資料'!$A$2:$C$40,3,FALSE)),ISBLANK(VLOOKUP(U11,'學生資料'!$A$2:$C$40,3,FALSE)))," ",VLOOKUP(U11,'學生資料'!$A$2:$C$40,3,FALSE))</f>
        <v>30</v>
      </c>
      <c r="V12" s="45">
        <f>IF(ISNA(VLOOKUP(U11,'學生資料'!$A$2:$C$40,2,FALSE))," ",VLOOKUP(U11,'學生資料'!$A$2:$C$40,2,FALSE))</f>
        <v>0</v>
      </c>
      <c r="W12" s="52">
        <v>3</v>
      </c>
    </row>
    <row r="13" spans="1:23" ht="16.5" customHeight="1">
      <c r="A13" s="66">
        <f>IF(ISBLANK('學生資料'!$F$5),"",'學生資料'!$F$5)</f>
      </c>
      <c r="B13" s="66">
        <f>IF(ISBLANK('學生資料'!$F$10),"",'學生資料'!$F$10)</f>
      </c>
      <c r="C13" s="7"/>
      <c r="E13" s="55"/>
      <c r="F13" s="48"/>
      <c r="G13" s="46"/>
      <c r="H13" s="48"/>
      <c r="I13" s="48"/>
      <c r="J13" s="46"/>
      <c r="K13" s="48"/>
      <c r="L13" s="48"/>
      <c r="M13" s="46"/>
      <c r="N13" s="48"/>
      <c r="O13" s="48"/>
      <c r="P13" s="46"/>
      <c r="Q13" s="48"/>
      <c r="R13" s="48"/>
      <c r="S13" s="46"/>
      <c r="T13" s="48"/>
      <c r="U13" s="48"/>
      <c r="V13" s="46"/>
      <c r="W13" s="52"/>
    </row>
    <row r="14" spans="1:23" ht="16.5" customHeight="1">
      <c r="A14" s="56" t="s">
        <v>9</v>
      </c>
      <c r="B14" s="56" t="s">
        <v>12</v>
      </c>
      <c r="C14" s="7"/>
      <c r="E14" s="55"/>
      <c r="F14" s="65">
        <f>IF(ISBLANK('學生資料'!$I$7),"",'學生資料'!$I$7)</f>
      </c>
      <c r="G14" s="64"/>
      <c r="H14" s="65"/>
      <c r="I14" s="65">
        <f>IF(ISBLANK('學生資料'!$J$7),"",'學生資料'!$J$7)</f>
      </c>
      <c r="J14" s="64"/>
      <c r="K14" s="65"/>
      <c r="L14" s="65">
        <f>IF(ISBLANK('學生資料'!$K$7),"",'學生資料'!$K$7)</f>
        <v>28</v>
      </c>
      <c r="M14" s="64"/>
      <c r="N14" s="65"/>
      <c r="O14" s="65">
        <f>IF(ISBLANK('學生資料'!$L$7),"",'學生資料'!$L$7)</f>
        <v>13</v>
      </c>
      <c r="P14" s="64"/>
      <c r="Q14" s="65"/>
      <c r="R14" s="65">
        <f>IF(ISBLANK('學生資料'!$M$7),"",'學生資料'!$M$7)</f>
        <v>24</v>
      </c>
      <c r="S14" s="64"/>
      <c r="T14" s="65"/>
      <c r="U14" s="65">
        <f>IF(ISBLANK('學生資料'!$N$7),"",'學生資料'!$N$7)</f>
        <v>22</v>
      </c>
      <c r="V14" s="64"/>
      <c r="W14" s="52"/>
    </row>
    <row r="15" spans="1:23" ht="45" customHeight="1">
      <c r="A15" s="69" t="str">
        <f>IF(ISNA(VLOOKUP(A16,'學生資料'!$A$2:$C$40,2,FALSE))," ",VLOOKUP(A16,'學生資料'!$A$2:$C$40,2,FALSE))</f>
        <v> </v>
      </c>
      <c r="B15" s="69" t="str">
        <f>IF(ISNA(VLOOKUP(B16,'學生資料'!$A$2:$C$40,2,FALSE))," ",VLOOKUP(B16,'學生資料'!$A$2:$C$40,2,FALSE))</f>
        <v> </v>
      </c>
      <c r="C15" s="7"/>
      <c r="E15" s="55">
        <v>2</v>
      </c>
      <c r="F15" s="56" t="str">
        <f>IF(OR(ISNA(VLOOKUP(F14,'學生資料'!$A$2:$C$40,3,FALSE)),ISBLANK(VLOOKUP(F14,'學生資料'!$A$2:$C$40,3,FALSE)))," ",VLOOKUP(F14,'學生資料'!$A$2:$C$40,3,FALSE))</f>
        <v> </v>
      </c>
      <c r="G15" s="45" t="str">
        <f>IF(ISNA(VLOOKUP(F14,'學生資料'!$A$2:$C$40,2,FALSE))," ",VLOOKUP(F14,'學生資料'!$A$2:$C$40,2,FALSE))</f>
        <v> </v>
      </c>
      <c r="H15" s="48"/>
      <c r="I15" s="56" t="str">
        <f>IF(OR(ISNA(VLOOKUP(I14,'學生資料'!$A$2:$C$40,3,FALSE)),ISBLANK(VLOOKUP(I14,'學生資料'!$A$2:$C$40,3,FALSE)))," ",VLOOKUP(I14,'學生資料'!$A$2:$C$40,3,FALSE))</f>
        <v> </v>
      </c>
      <c r="J15" s="45" t="str">
        <f>IF(ISNA(VLOOKUP(I14,'學生資料'!$A$2:$C$40,2,FALSE))," ",VLOOKUP(I14,'學生資料'!$A$2:$C$40,2,FALSE))</f>
        <v> </v>
      </c>
      <c r="K15" s="48"/>
      <c r="L15" s="56">
        <f>IF(OR(ISNA(VLOOKUP(L14,'學生資料'!$A$2:$C$40,3,FALSE)),ISBLANK(VLOOKUP(L14,'學生資料'!$A$2:$C$40,3,FALSE)))," ",VLOOKUP(L14,'學生資料'!$A$2:$C$40,3,FALSE))</f>
        <v>28</v>
      </c>
      <c r="M15" s="45">
        <f>IF(ISNA(VLOOKUP(L14,'學生資料'!$A$2:$C$40,2,FALSE))," ",VLOOKUP(L14,'學生資料'!$A$2:$C$40,2,FALSE))</f>
        <v>0</v>
      </c>
      <c r="N15" s="48"/>
      <c r="O15" s="56">
        <f>IF(OR(ISNA(VLOOKUP(O14,'學生資料'!$A$2:$C$40,3,FALSE)),ISBLANK(VLOOKUP(O14,'學生資料'!$A$2:$C$40,3,FALSE)))," ",VLOOKUP(O14,'學生資料'!$A$2:$C$40,3,FALSE))</f>
        <v>13</v>
      </c>
      <c r="P15" s="45">
        <f>IF(ISNA(VLOOKUP(O14,'學生資料'!$A$2:$C$40,2,FALSE))," ",VLOOKUP(O14,'學生資料'!$A$2:$C$40,2,FALSE))</f>
        <v>0</v>
      </c>
      <c r="Q15" s="48"/>
      <c r="R15" s="56">
        <f>IF(OR(ISNA(VLOOKUP(R14,'學生資料'!$A$2:$C$40,3,FALSE)),ISBLANK(VLOOKUP(R14,'學生資料'!$A$2:$C$40,3,FALSE)))," ",VLOOKUP(R14,'學生資料'!$A$2:$C$40,3,FALSE))</f>
        <v>24</v>
      </c>
      <c r="S15" s="45">
        <f>IF(ISNA(VLOOKUP(R14,'學生資料'!$A$2:$C$40,2,FALSE))," ",VLOOKUP(R14,'學生資料'!$A$2:$C$40,2,FALSE))</f>
        <v>0</v>
      </c>
      <c r="T15" s="48"/>
      <c r="U15" s="56">
        <f>IF(OR(ISNA(VLOOKUP(U14,'學生資料'!$A$2:$C$40,3,FALSE)),ISBLANK(VLOOKUP(U14,'學生資料'!$A$2:$C$40,3,FALSE)))," ",VLOOKUP(U14,'學生資料'!$A$2:$C$40,3,FALSE))</f>
        <v>22</v>
      </c>
      <c r="V15" s="45">
        <f>IF(ISNA(VLOOKUP(U14,'學生資料'!$A$2:$C$40,2,FALSE))," ",VLOOKUP(U14,'學生資料'!$A$2:$C$40,2,FALSE))</f>
        <v>0</v>
      </c>
      <c r="W15" s="52">
        <v>2</v>
      </c>
    </row>
    <row r="16" spans="1:23" ht="16.5" customHeight="1">
      <c r="A16" s="66">
        <f>IF(ISBLANK('學生資料'!$F$6),"",'學生資料'!$F$6)</f>
      </c>
      <c r="B16" s="66">
        <f>IF(ISBLANK('學生資料'!$F$11),"",'學生資料'!$F$11)</f>
      </c>
      <c r="C16" s="7"/>
      <c r="E16" s="55"/>
      <c r="F16" s="48"/>
      <c r="G16" s="46"/>
      <c r="H16" s="48"/>
      <c r="I16" s="48"/>
      <c r="J16" s="46"/>
      <c r="K16" s="48"/>
      <c r="L16" s="48"/>
      <c r="M16" s="46"/>
      <c r="N16" s="48"/>
      <c r="O16" s="48"/>
      <c r="P16" s="46"/>
      <c r="Q16" s="48"/>
      <c r="R16" s="48"/>
      <c r="S16" s="46"/>
      <c r="T16" s="48"/>
      <c r="U16" s="48"/>
      <c r="V16" s="46"/>
      <c r="W16" s="52"/>
    </row>
    <row r="17" spans="1:23" ht="16.5" customHeight="1">
      <c r="A17" s="56" t="s">
        <v>10</v>
      </c>
      <c r="B17" s="56" t="s">
        <v>13</v>
      </c>
      <c r="C17" s="7"/>
      <c r="E17" s="55"/>
      <c r="F17" s="65">
        <f>IF(ISBLANK('學生資料'!$I$8),"",'學生資料'!$I$8)</f>
      </c>
      <c r="G17" s="64"/>
      <c r="H17" s="65"/>
      <c r="I17" s="65">
        <f>IF(ISBLANK('學生資料'!$J$8),"",'學生資料'!$J$8)</f>
      </c>
      <c r="J17" s="64"/>
      <c r="K17" s="65"/>
      <c r="L17" s="65">
        <f>IF(ISBLANK('學生資料'!$K$8),"",'學生資料'!$K$8)</f>
        <v>2</v>
      </c>
      <c r="M17" s="64"/>
      <c r="N17" s="65"/>
      <c r="O17" s="65">
        <f>IF(ISBLANK('學生資料'!$L$8),"",'學生資料'!$L$8)</f>
        <v>25</v>
      </c>
      <c r="P17" s="64"/>
      <c r="Q17" s="65"/>
      <c r="R17" s="65">
        <f>IF(ISBLANK('學生資料'!$M$8),"",'學生資料'!$M$8)</f>
        <v>23</v>
      </c>
      <c r="S17" s="64"/>
      <c r="T17" s="65"/>
      <c r="U17" s="65">
        <f>IF(ISBLANK('學生資料'!$N$8),"",'學生資料'!$N$8)</f>
        <v>10</v>
      </c>
      <c r="V17" s="64"/>
      <c r="W17" s="52"/>
    </row>
    <row r="18" spans="1:23" ht="45" customHeight="1">
      <c r="A18" s="69" t="str">
        <f>IF(ISNA(VLOOKUP(A19,'學生資料'!$A$2:$C$40,2,FALSE))," ",VLOOKUP(A19,'學生資料'!$A$2:$C$40,2,FALSE))</f>
        <v> </v>
      </c>
      <c r="B18" s="69" t="str">
        <f>IF(ISNA(VLOOKUP(B19,'學生資料'!$A$2:$C$40,2,FALSE))," ",VLOOKUP(B19,'學生資料'!$A$2:$C$40,2,FALSE))</f>
        <v> </v>
      </c>
      <c r="C18" s="7"/>
      <c r="E18" s="55">
        <v>1</v>
      </c>
      <c r="F18" s="56" t="str">
        <f>IF(OR(ISNA(VLOOKUP(F17,'學生資料'!$A$2:$C$40,3,FALSE)),ISBLANK(VLOOKUP(F17,'學生資料'!$A$2:$C$40,3,FALSE)))," ",VLOOKUP(F17,'學生資料'!$A$2:$C$40,3,FALSE))</f>
        <v> </v>
      </c>
      <c r="G18" s="45" t="str">
        <f>IF(ISNA(VLOOKUP(F17,'學生資料'!$A$2:$C$40,2,FALSE))," ",VLOOKUP(F17,'學生資料'!$A$2:$C$40,2,FALSE))</f>
        <v> </v>
      </c>
      <c r="H18" s="48"/>
      <c r="I18" s="56" t="str">
        <f>IF(OR(ISNA(VLOOKUP(I17,'學生資料'!$A$2:$C$40,3,FALSE)),ISBLANK(VLOOKUP(I17,'學生資料'!$A$2:$C$40,3,FALSE)))," ",VLOOKUP(I17,'學生資料'!$A$2:$C$40,3,FALSE))</f>
        <v> </v>
      </c>
      <c r="J18" s="45" t="str">
        <f>IF(ISNA(VLOOKUP(I17,'學生資料'!$A$2:$C$40,2,FALSE))," ",VLOOKUP(I17,'學生資料'!$A$2:$C$40,2,FALSE))</f>
        <v> </v>
      </c>
      <c r="K18" s="48"/>
      <c r="L18" s="56">
        <f>IF(OR(ISNA(VLOOKUP(L17,'學生資料'!$A$2:$C$40,3,FALSE)),ISBLANK(VLOOKUP(L17,'學生資料'!$A$2:$C$40,3,FALSE)))," ",VLOOKUP(L17,'學生資料'!$A$2:$C$40,3,FALSE))</f>
        <v>2</v>
      </c>
      <c r="M18" s="45">
        <f>IF(ISNA(VLOOKUP(L17,'學生資料'!$A$2:$C$40,2,FALSE))," ",VLOOKUP(L17,'學生資料'!$A$2:$C$40,2,FALSE))</f>
        <v>0</v>
      </c>
      <c r="N18" s="48"/>
      <c r="O18" s="56">
        <f>IF(OR(ISNA(VLOOKUP(O17,'學生資料'!$A$2:$C$40,3,FALSE)),ISBLANK(VLOOKUP(O17,'學生資料'!$A$2:$C$40,3,FALSE)))," ",VLOOKUP(O17,'學生資料'!$A$2:$C$40,3,FALSE))</f>
        <v>25</v>
      </c>
      <c r="P18" s="45">
        <f>IF(ISNA(VLOOKUP(O17,'學生資料'!$A$2:$C$40,2,FALSE))," ",VLOOKUP(O17,'學生資料'!$A$2:$C$40,2,FALSE))</f>
        <v>0</v>
      </c>
      <c r="Q18" s="48"/>
      <c r="R18" s="56">
        <f>IF(OR(ISNA(VLOOKUP(R17,'學生資料'!$A$2:$C$40,3,FALSE)),ISBLANK(VLOOKUP(R17,'學生資料'!$A$2:$C$40,3,FALSE)))," ",VLOOKUP(R17,'學生資料'!$A$2:$C$40,3,FALSE))</f>
        <v>23</v>
      </c>
      <c r="S18" s="45">
        <f>IF(ISNA(VLOOKUP(R17,'學生資料'!$A$2:$C$40,2,FALSE))," ",VLOOKUP(R17,'學生資料'!$A$2:$C$40,2,FALSE))</f>
        <v>0</v>
      </c>
      <c r="T18" s="48"/>
      <c r="U18" s="56">
        <f>IF(OR(ISNA(VLOOKUP(U17,'學生資料'!$A$2:$C$40,3,FALSE)),ISBLANK(VLOOKUP(U17,'學生資料'!$A$2:$C$40,3,FALSE)))," ",VLOOKUP(U17,'學生資料'!$A$2:$C$40,3,FALSE))</f>
        <v>10</v>
      </c>
      <c r="V18" s="45">
        <f>IF(ISNA(VLOOKUP(U17,'學生資料'!$A$2:$C$40,2,FALSE))," ",VLOOKUP(U17,'學生資料'!$A$2:$C$40,2,FALSE))</f>
        <v>0</v>
      </c>
      <c r="W18" s="52">
        <v>1</v>
      </c>
    </row>
    <row r="19" spans="1:23" ht="16.5" customHeight="1">
      <c r="A19" s="66">
        <f>IF(ISBLANK('學生資料'!$F$7),"",'學生資料'!$F$7)</f>
      </c>
      <c r="B19" s="66">
        <f>IF(ISBLANK('學生資料'!$F$12),"",'學生資料'!$F$12)</f>
      </c>
      <c r="C19" s="7"/>
      <c r="E19" s="55"/>
      <c r="F19" s="48"/>
      <c r="G19" s="53">
        <v>1</v>
      </c>
      <c r="H19" s="48"/>
      <c r="I19" s="48"/>
      <c r="J19" s="53">
        <v>2</v>
      </c>
      <c r="K19" s="48"/>
      <c r="L19" s="48"/>
      <c r="M19" s="53">
        <v>3</v>
      </c>
      <c r="N19" s="48"/>
      <c r="O19" s="48"/>
      <c r="P19" s="53">
        <v>4</v>
      </c>
      <c r="Q19" s="48"/>
      <c r="R19" s="53"/>
      <c r="S19" s="53">
        <v>5</v>
      </c>
      <c r="T19" s="53"/>
      <c r="U19" s="53"/>
      <c r="V19" s="53">
        <v>6</v>
      </c>
      <c r="W19" s="52"/>
    </row>
    <row r="20" spans="5:23" ht="16.5" customHeight="1" thickBot="1">
      <c r="E20" s="89" t="s">
        <v>0</v>
      </c>
      <c r="F20" s="80"/>
      <c r="G20" s="8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80" t="s">
        <v>1</v>
      </c>
      <c r="U20" s="80"/>
      <c r="V20" s="80"/>
      <c r="W20" s="81"/>
    </row>
    <row r="21" ht="15.75" thickTop="1"/>
  </sheetData>
  <sheetProtection/>
  <mergeCells count="7">
    <mergeCell ref="T20:W20"/>
    <mergeCell ref="E20:G20"/>
    <mergeCell ref="D8:D11"/>
    <mergeCell ref="E1:W1"/>
    <mergeCell ref="A1:B1"/>
    <mergeCell ref="A2:B2"/>
    <mergeCell ref="A3:B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2022-10-05T06:00:23Z</cp:lastPrinted>
  <dcterms:created xsi:type="dcterms:W3CDTF">2009-12-04T02:38:58Z</dcterms:created>
  <dcterms:modified xsi:type="dcterms:W3CDTF">2022-10-05T06:10:09Z</dcterms:modified>
  <cp:category/>
  <cp:version/>
  <cp:contentType/>
  <cp:contentStatus/>
</cp:coreProperties>
</file>