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9-111顏杏潔\21訓育組\"/>
    </mc:Choice>
  </mc:AlternateContent>
  <bookViews>
    <workbookView xWindow="0" yWindow="0" windowWidth="28800" windowHeight="11595" activeTab="1"/>
  </bookViews>
  <sheets>
    <sheet name="學生資料" sheetId="1" r:id="rId1"/>
    <sheet name="教室座次表（直式）" sheetId="2" r:id="rId2"/>
    <sheet name="Sheet1" sheetId="3" r:id="rId3"/>
  </sheets>
  <definedNames>
    <definedName name="學生資料範圍">學生資料!$A$2:$C$37</definedName>
  </definedNames>
  <calcPr calcId="162913"/>
</workbook>
</file>

<file path=xl/calcChain.xml><?xml version="1.0" encoding="utf-8"?>
<calcChain xmlns="http://schemas.openxmlformats.org/spreadsheetml/2006/main">
  <c r="M3" i="2" l="1"/>
  <c r="M4" i="2"/>
  <c r="Q5" i="2"/>
  <c r="Q2" i="2" l="1"/>
  <c r="P4" i="2" s="1"/>
  <c r="B5" i="2"/>
  <c r="A6" i="2" s="1"/>
  <c r="N2" i="2"/>
  <c r="B2" i="2"/>
  <c r="A3" i="2" s="1"/>
  <c r="E2" i="2"/>
  <c r="D3" i="2" s="1"/>
  <c r="H2" i="2"/>
  <c r="G3" i="2" s="1"/>
  <c r="K2" i="2"/>
  <c r="J3" i="2" s="1"/>
  <c r="E5" i="2"/>
  <c r="D6" i="2" s="1"/>
  <c r="H5" i="2"/>
  <c r="G6" i="2" s="1"/>
  <c r="K5" i="2"/>
  <c r="J6" i="2" s="1"/>
  <c r="N5" i="2"/>
  <c r="M6" i="2" s="1"/>
  <c r="P6" i="2"/>
  <c r="B8" i="2"/>
  <c r="A9" i="2" s="1"/>
  <c r="E8" i="2"/>
  <c r="D9" i="2" s="1"/>
  <c r="H8" i="2"/>
  <c r="G9" i="2" s="1"/>
  <c r="K8" i="2"/>
  <c r="J9" i="2" s="1"/>
  <c r="N8" i="2"/>
  <c r="M10" i="2" s="1"/>
  <c r="Q8" i="2"/>
  <c r="P9" i="2" s="1"/>
  <c r="B11" i="2"/>
  <c r="A13" i="2" s="1"/>
  <c r="E11" i="2"/>
  <c r="D13" i="2" s="1"/>
  <c r="H11" i="2"/>
  <c r="G12" i="2" s="1"/>
  <c r="K11" i="2"/>
  <c r="J12" i="2" s="1"/>
  <c r="N11" i="2"/>
  <c r="M12" i="2" s="1"/>
  <c r="Q11" i="2"/>
  <c r="P12" i="2" s="1"/>
  <c r="B14" i="2"/>
  <c r="A15" i="2" s="1"/>
  <c r="E14" i="2"/>
  <c r="D15" i="2" s="1"/>
  <c r="H14" i="2"/>
  <c r="G15" i="2" s="1"/>
  <c r="K14" i="2"/>
  <c r="J15" i="2" s="1"/>
  <c r="N14" i="2"/>
  <c r="M15" i="2" s="1"/>
  <c r="Q14" i="2"/>
  <c r="P15" i="2" s="1"/>
  <c r="D16" i="2" l="1"/>
  <c r="P3" i="2"/>
  <c r="J4" i="2"/>
  <c r="P13" i="2"/>
  <c r="J7" i="2"/>
  <c r="G7" i="2"/>
  <c r="M7" i="2"/>
  <c r="M9" i="2"/>
  <c r="G10" i="2"/>
  <c r="J10" i="2"/>
  <c r="M13" i="2"/>
  <c r="G13" i="2"/>
  <c r="P10" i="2"/>
  <c r="J13" i="2"/>
  <c r="P16" i="2"/>
  <c r="A10" i="2"/>
  <c r="M16" i="2"/>
  <c r="A12" i="2"/>
  <c r="D4" i="2"/>
  <c r="D7" i="2"/>
  <c r="D10" i="2"/>
  <c r="P7" i="2"/>
  <c r="G4" i="2"/>
  <c r="A4" i="2"/>
  <c r="D12" i="2"/>
  <c r="J16" i="2"/>
  <c r="A16" i="2"/>
  <c r="G16" i="2"/>
  <c r="A7" i="2"/>
</calcChain>
</file>

<file path=xl/sharedStrings.xml><?xml version="1.0" encoding="utf-8"?>
<sst xmlns="http://schemas.openxmlformats.org/spreadsheetml/2006/main" count="59" uniqueCount="29">
  <si>
    <t>座號</t>
  </si>
  <si>
    <t>座位表(請輸入座號)</t>
  </si>
  <si>
    <t>講台</t>
  </si>
  <si>
    <t>數學小老師</t>
  </si>
  <si>
    <t>講桌</t>
  </si>
  <si>
    <t>班 長</t>
  </si>
  <si>
    <t>國文小老師</t>
    <phoneticPr fontId="26" type="noConversion"/>
  </si>
  <si>
    <t>副班長</t>
    <phoneticPr fontId="26" type="noConversion"/>
  </si>
  <si>
    <t>學藝股長</t>
    <phoneticPr fontId="26" type="noConversion"/>
  </si>
  <si>
    <t>英語小老師</t>
    <phoneticPr fontId="26" type="noConversion"/>
  </si>
  <si>
    <t>衛生股長</t>
    <phoneticPr fontId="26" type="noConversion"/>
  </si>
  <si>
    <t>體育股長</t>
    <phoneticPr fontId="26" type="noConversion"/>
  </si>
  <si>
    <t>輔導股長</t>
    <phoneticPr fontId="26" type="noConversion"/>
  </si>
  <si>
    <t>座號</t>
    <phoneticPr fontId="44" type="noConversion"/>
  </si>
  <si>
    <t>姓名</t>
    <phoneticPr fontId="44" type="noConversion"/>
  </si>
  <si>
    <t>風紀股長</t>
  </si>
  <si>
    <t>圖資股長</t>
  </si>
  <si>
    <t>公民小老師</t>
    <phoneticPr fontId="26" type="noConversion"/>
  </si>
  <si>
    <t>歷史小老師</t>
    <phoneticPr fontId="26" type="noConversion"/>
  </si>
  <si>
    <t>童軍家政</t>
    <phoneticPr fontId="26" type="noConversion"/>
  </si>
  <si>
    <t>地理小老師</t>
    <phoneticPr fontId="26" type="noConversion"/>
  </si>
  <si>
    <t>環保股長</t>
    <phoneticPr fontId="26" type="noConversion"/>
  </si>
  <si>
    <t>總務股長</t>
    <phoneticPr fontId="26" type="noConversion"/>
  </si>
  <si>
    <t>理化小老師</t>
    <phoneticPr fontId="26" type="noConversion"/>
  </si>
  <si>
    <t>美術小老師</t>
    <phoneticPr fontId="26" type="noConversion"/>
  </si>
  <si>
    <t>音樂表演小老師</t>
    <phoneticPr fontId="26" type="noConversion"/>
  </si>
  <si>
    <t xml:space="preserve">各位任課老師：您好！有任何請告知小老師，通知導師，導師會盡快了解，並協助改善。        謝謝！                                    </t>
    <phoneticPr fontId="26" type="noConversion"/>
  </si>
  <si>
    <r>
      <t>學生人數：</t>
    </r>
    <r>
      <rPr>
        <sz val="16"/>
        <rFont val="Arial"/>
        <family val="2"/>
      </rPr>
      <t xml:space="preserve">       </t>
    </r>
    <r>
      <rPr>
        <sz val="16"/>
        <rFont val="標楷體"/>
        <family val="4"/>
        <charset val="136"/>
      </rPr>
      <t>人</t>
    </r>
    <r>
      <rPr>
        <sz val="16"/>
        <rFont val="Arial"/>
        <family val="2"/>
      </rPr>
      <t xml:space="preserve">   </t>
    </r>
    <r>
      <rPr>
        <sz val="16"/>
        <rFont val="標楷體"/>
        <family val="4"/>
        <charset val="136"/>
      </rPr>
      <t>（</t>
    </r>
    <r>
      <rPr>
        <sz val="16"/>
        <rFont val="Arial"/>
        <family val="2"/>
      </rPr>
      <t xml:space="preserve"> </t>
    </r>
    <r>
      <rPr>
        <sz val="16"/>
        <rFont val="標楷體"/>
        <family val="4"/>
        <charset val="136"/>
      </rPr>
      <t>男</t>
    </r>
    <r>
      <rPr>
        <sz val="16"/>
        <rFont val="Arial"/>
        <family val="2"/>
      </rPr>
      <t xml:space="preserve">      </t>
    </r>
    <r>
      <rPr>
        <sz val="16"/>
        <rFont val="標楷體"/>
        <family val="4"/>
        <charset val="136"/>
      </rPr>
      <t>＋女</t>
    </r>
    <r>
      <rPr>
        <sz val="16"/>
        <rFont val="Arial"/>
        <family val="2"/>
      </rPr>
      <t xml:space="preserve">      </t>
    </r>
    <r>
      <rPr>
        <sz val="16"/>
        <rFont val="標楷體"/>
        <family val="4"/>
        <charset val="136"/>
      </rPr>
      <t>）</t>
    </r>
    <phoneticPr fontId="26" type="noConversion"/>
  </si>
  <si>
    <t>中興國中    年    班座位表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</si>
</sst>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b/>
      <sz val="12"/>
      <color indexed="12"/>
      <name val="新細明體"/>
      <family val="1"/>
      <charset val="136"/>
    </font>
    <font>
      <sz val="14"/>
      <name val="Arial"/>
      <family val="2"/>
    </font>
    <font>
      <sz val="16"/>
      <name val="標楷體"/>
      <family val="4"/>
      <charset val="136"/>
    </font>
    <font>
      <sz val="12"/>
      <name val="Arial"/>
      <family val="2"/>
    </font>
    <font>
      <sz val="18"/>
      <name val="標楷體"/>
      <family val="4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Arial"/>
      <family val="2"/>
    </font>
    <font>
      <sz val="12"/>
      <name val="新細明體"/>
      <family val="1"/>
      <charset val="136"/>
    </font>
    <font>
      <sz val="20"/>
      <color indexed="9"/>
      <name val="標楷體"/>
      <family val="4"/>
      <charset val="136"/>
    </font>
    <font>
      <sz val="20"/>
      <color indexed="8"/>
      <name val="標楷體"/>
      <family val="4"/>
      <charset val="136"/>
    </font>
    <font>
      <sz val="16"/>
      <name val="Arial"/>
      <family val="2"/>
    </font>
    <font>
      <sz val="14"/>
      <name val="標楷體"/>
      <family val="4"/>
      <charset val="136"/>
    </font>
    <font>
      <sz val="16"/>
      <color indexed="9"/>
      <name val="Arial"/>
      <family val="2"/>
    </font>
    <font>
      <sz val="16"/>
      <color indexed="8"/>
      <name val="Arial"/>
      <family val="2"/>
    </font>
    <font>
      <sz val="28"/>
      <name val="華康海報體W9"/>
      <family val="5"/>
      <charset val="136"/>
    </font>
    <font>
      <sz val="22"/>
      <name val="標楷體"/>
      <family val="4"/>
      <charset val="136"/>
    </font>
    <font>
      <sz val="22"/>
      <color indexed="9"/>
      <name val="標楷體"/>
      <family val="4"/>
      <charset val="136"/>
    </font>
    <font>
      <sz val="22"/>
      <color indexed="8"/>
      <name val="標楷體"/>
      <family val="4"/>
      <charset val="136"/>
    </font>
    <font>
      <sz val="12"/>
      <color rgb="FFFF0000"/>
      <name val="新細明體"/>
      <family val="1"/>
      <charset val="136"/>
    </font>
    <font>
      <sz val="12"/>
      <color rgb="FF0000FF"/>
      <name val="新細明體"/>
      <family val="1"/>
      <charset val="136"/>
    </font>
    <font>
      <b/>
      <sz val="12"/>
      <color theme="0" tint="-0.14999847407452621"/>
      <name val="新細明體"/>
      <family val="1"/>
      <charset val="136"/>
    </font>
    <font>
      <sz val="12"/>
      <color theme="0" tint="-0.14999847407452621"/>
      <name val="新細明體"/>
      <family val="1"/>
      <charset val="136"/>
    </font>
    <font>
      <sz val="12"/>
      <color theme="0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12"/>
      <name val="標楷體"/>
      <family val="4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7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8" fillId="18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2" applyNumberFormat="0" applyAlignment="0" applyProtection="0">
      <alignment vertical="center"/>
    </xf>
    <xf numFmtId="0" fontId="14" fillId="17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91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/>
    <xf numFmtId="0" fontId="17" fillId="0" borderId="0" xfId="0" applyFont="1"/>
    <xf numFmtId="0" fontId="21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3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/>
    </xf>
    <xf numFmtId="0" fontId="28" fillId="0" borderId="0" xfId="0" applyFont="1"/>
    <xf numFmtId="0" fontId="28" fillId="0" borderId="10" xfId="0" applyNumberFormat="1" applyFont="1" applyBorder="1" applyAlignment="1">
      <alignment horizontal="center"/>
    </xf>
    <xf numFmtId="0" fontId="28" fillId="0" borderId="1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28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wrapText="1"/>
    </xf>
    <xf numFmtId="0" fontId="24" fillId="0" borderId="0" xfId="0" applyFont="1"/>
    <xf numFmtId="0" fontId="32" fillId="0" borderId="0" xfId="0" applyFont="1" applyFill="1" applyBorder="1" applyAlignment="1">
      <alignment vertical="center"/>
    </xf>
    <xf numFmtId="0" fontId="32" fillId="0" borderId="0" xfId="0" applyFont="1"/>
    <xf numFmtId="0" fontId="31" fillId="0" borderId="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18" fillId="0" borderId="0" xfId="0" applyFont="1"/>
    <xf numFmtId="0" fontId="29" fillId="0" borderId="0" xfId="0" applyFont="1"/>
    <xf numFmtId="0" fontId="33" fillId="0" borderId="0" xfId="0" applyFont="1" applyBorder="1" applyAlignment="1">
      <alignment horizontal="center" vertical="center"/>
    </xf>
    <xf numFmtId="0" fontId="29" fillId="0" borderId="0" xfId="0" applyFont="1" applyBorder="1"/>
    <xf numFmtId="49" fontId="39" fillId="0" borderId="0" xfId="0" applyNumberFormat="1" applyFont="1" applyFill="1" applyBorder="1" applyAlignment="1">
      <alignment horizontal="center" vertical="center"/>
    </xf>
    <xf numFmtId="49" fontId="39" fillId="0" borderId="0" xfId="21" applyNumberFormat="1" applyFont="1" applyFill="1" applyBorder="1" applyAlignment="1">
      <alignment horizontal="center" vertical="center"/>
    </xf>
    <xf numFmtId="49" fontId="40" fillId="0" borderId="0" xfId="0" applyNumberFormat="1" applyFont="1" applyFill="1" applyBorder="1" applyAlignment="1">
      <alignment horizontal="center" vertical="center" wrapText="1"/>
    </xf>
    <xf numFmtId="49" fontId="40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49" fontId="40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28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center"/>
    </xf>
    <xf numFmtId="49" fontId="28" fillId="0" borderId="0" xfId="21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5" fillId="0" borderId="1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/>
    </xf>
    <xf numFmtId="0" fontId="41" fillId="0" borderId="1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42" fillId="0" borderId="10" xfId="0" applyFont="1" applyFill="1" applyBorder="1"/>
    <xf numFmtId="0" fontId="0" fillId="0" borderId="10" xfId="0" applyBorder="1" applyAlignment="1">
      <alignment vertical="center"/>
    </xf>
    <xf numFmtId="0" fontId="22" fillId="24" borderId="27" xfId="0" applyFont="1" applyFill="1" applyBorder="1" applyAlignment="1">
      <alignment vertical="center"/>
    </xf>
    <xf numFmtId="0" fontId="22" fillId="24" borderId="28" xfId="0" applyFont="1" applyFill="1" applyBorder="1" applyAlignment="1">
      <alignment vertical="center"/>
    </xf>
    <xf numFmtId="0" fontId="18" fillId="24" borderId="28" xfId="0" applyFont="1" applyFill="1" applyBorder="1" applyAlignment="1">
      <alignment vertical="center"/>
    </xf>
    <xf numFmtId="0" fontId="18" fillId="24" borderId="29" xfId="0" applyFont="1" applyFill="1" applyBorder="1" applyAlignment="1">
      <alignment vertical="center"/>
    </xf>
    <xf numFmtId="0" fontId="36" fillId="0" borderId="3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37" fillId="0" borderId="34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36" fillId="0" borderId="34" xfId="0" applyFont="1" applyFill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45" fillId="0" borderId="47" xfId="0" applyFont="1" applyBorder="1" applyAlignment="1">
      <alignment horizontal="center" vertical="center"/>
    </xf>
    <xf numFmtId="0" fontId="45" fillId="0" borderId="48" xfId="0" applyFont="1" applyBorder="1" applyAlignment="1">
      <alignment horizontal="center" vertical="center"/>
    </xf>
    <xf numFmtId="0" fontId="45" fillId="0" borderId="49" xfId="0" applyFont="1" applyBorder="1" applyAlignment="1">
      <alignment horizontal="center" vertical="center"/>
    </xf>
    <xf numFmtId="0" fontId="45" fillId="0" borderId="50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0" borderId="10" xfId="0" applyFont="1" applyBorder="1" applyAlignment="1">
      <alignment horizontal="right" vertical="center"/>
    </xf>
    <xf numFmtId="0" fontId="25" fillId="0" borderId="55" xfId="0" applyFont="1" applyFill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34" fillId="0" borderId="1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25" borderId="39" xfId="0" applyFont="1" applyFill="1" applyBorder="1" applyAlignment="1">
      <alignment horizontal="center" vertical="center"/>
    </xf>
    <xf numFmtId="0" fontId="31" fillId="25" borderId="17" xfId="0" applyFont="1" applyFill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49" fontId="18" fillId="0" borderId="21" xfId="0" applyNumberFormat="1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6" fillId="25" borderId="43" xfId="0" applyFont="1" applyFill="1" applyBorder="1" applyAlignment="1">
      <alignment horizontal="center" vertical="center"/>
    </xf>
    <xf numFmtId="0" fontId="36" fillId="25" borderId="15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0" fontId="31" fillId="25" borderId="46" xfId="0" applyFont="1" applyFill="1" applyBorder="1" applyAlignment="1">
      <alignment horizontal="center" vertical="center"/>
    </xf>
    <xf numFmtId="0" fontId="31" fillId="25" borderId="45" xfId="0" applyFont="1" applyFill="1" applyBorder="1" applyAlignment="1">
      <alignment horizontal="center" vertical="center"/>
    </xf>
    <xf numFmtId="0" fontId="36" fillId="25" borderId="33" xfId="0" applyFont="1" applyFill="1" applyBorder="1" applyAlignment="1">
      <alignment horizontal="center" vertical="center"/>
    </xf>
    <xf numFmtId="0" fontId="36" fillId="25" borderId="35" xfId="0" applyFont="1" applyFill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38" fillId="0" borderId="38" xfId="0" applyFont="1" applyFill="1" applyBorder="1" applyAlignment="1">
      <alignment horizontal="center" vertical="center"/>
    </xf>
    <xf numFmtId="0" fontId="38" fillId="0" borderId="35" xfId="0" applyFont="1" applyFill="1" applyBorder="1" applyAlignment="1">
      <alignment horizontal="center" vertical="center"/>
    </xf>
    <xf numFmtId="0" fontId="34" fillId="0" borderId="39" xfId="0" applyFont="1" applyFill="1" applyBorder="1" applyAlignment="1">
      <alignment horizontal="center" vertical="center"/>
    </xf>
    <xf numFmtId="0" fontId="34" fillId="0" borderId="17" xfId="0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center" vertical="center"/>
    </xf>
    <xf numFmtId="0" fontId="36" fillId="0" borderId="44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36" fillId="0" borderId="38" xfId="0" applyFont="1" applyFill="1" applyBorder="1" applyAlignment="1">
      <alignment horizontal="center" vertical="center"/>
    </xf>
    <xf numFmtId="0" fontId="36" fillId="0" borderId="36" xfId="0" applyFont="1" applyFill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31" fillId="0" borderId="46" xfId="0" applyFont="1" applyFill="1" applyBorder="1" applyAlignment="1">
      <alignment horizontal="center" vertical="center"/>
    </xf>
    <xf numFmtId="0" fontId="36" fillId="0" borderId="43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0" fontId="36" fillId="25" borderId="38" xfId="0" applyFont="1" applyFill="1" applyBorder="1" applyAlignment="1">
      <alignment horizontal="center" vertical="center"/>
    </xf>
    <xf numFmtId="0" fontId="36" fillId="0" borderId="33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/>
    </xf>
    <xf numFmtId="0" fontId="32" fillId="0" borderId="38" xfId="0" applyFont="1" applyBorder="1" applyAlignment="1">
      <alignment horizontal="center" vertical="top" wrapText="1"/>
    </xf>
    <xf numFmtId="0" fontId="32" fillId="0" borderId="34" xfId="0" applyFont="1" applyBorder="1" applyAlignment="1">
      <alignment horizontal="center" vertical="top" wrapText="1"/>
    </xf>
    <xf numFmtId="0" fontId="32" fillId="0" borderId="36" xfId="0" applyFont="1" applyBorder="1" applyAlignment="1">
      <alignment horizontal="center" vertical="top" wrapText="1"/>
    </xf>
    <xf numFmtId="0" fontId="32" fillId="0" borderId="40" xfId="0" applyFont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 wrapText="1"/>
    </xf>
    <xf numFmtId="0" fontId="32" fillId="0" borderId="41" xfId="0" applyFont="1" applyBorder="1" applyAlignment="1">
      <alignment horizontal="center" vertical="top" wrapText="1"/>
    </xf>
    <xf numFmtId="0" fontId="32" fillId="0" borderId="12" xfId="0" applyFont="1" applyBorder="1" applyAlignment="1">
      <alignment horizontal="center" vertical="top" wrapText="1"/>
    </xf>
    <xf numFmtId="0" fontId="32" fillId="0" borderId="42" xfId="0" applyFont="1" applyBorder="1" applyAlignment="1">
      <alignment horizontal="center" vertical="top" wrapText="1"/>
    </xf>
    <xf numFmtId="0" fontId="32" fillId="0" borderId="13" xfId="0" applyFont="1" applyBorder="1" applyAlignment="1">
      <alignment horizontal="center" vertical="top" wrapText="1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49" fontId="30" fillId="0" borderId="22" xfId="0" applyNumberFormat="1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36" fillId="25" borderId="36" xfId="0" applyFont="1" applyFill="1" applyBorder="1" applyAlignment="1">
      <alignment horizontal="center" vertical="center"/>
    </xf>
    <xf numFmtId="0" fontId="38" fillId="0" borderId="33" xfId="0" applyFont="1" applyFill="1" applyBorder="1" applyAlignment="1">
      <alignment horizontal="center" vertical="center"/>
    </xf>
    <xf numFmtId="0" fontId="38" fillId="0" borderId="36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34" fillId="0" borderId="37" xfId="0" applyFont="1" applyFill="1" applyBorder="1" applyAlignment="1">
      <alignment horizontal="center" vertical="center"/>
    </xf>
    <xf numFmtId="49" fontId="30" fillId="0" borderId="21" xfId="0" applyNumberFormat="1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6" fillId="0" borderId="53" xfId="0" applyFont="1" applyBorder="1" applyAlignment="1">
      <alignment horizontal="center" vertical="center"/>
    </xf>
    <xf numFmtId="0" fontId="36" fillId="0" borderId="54" xfId="0" applyFont="1" applyBorder="1" applyAlignment="1">
      <alignment horizontal="center" vertical="center"/>
    </xf>
    <xf numFmtId="0" fontId="36" fillId="0" borderId="35" xfId="0" applyFont="1" applyFill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44" xfId="0" applyFont="1" applyBorder="1" applyAlignment="1">
      <alignment horizontal="center" vertical="center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FFFF99"/>
      <color rgb="FF008000"/>
      <color rgb="FFCC6600"/>
      <color rgb="FF0000FF"/>
      <color rgb="FFFFCCFF"/>
      <color rgb="FF00FF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="75" zoomScaleNormal="75" workbookViewId="0">
      <selection activeCell="M4" sqref="M4"/>
    </sheetView>
  </sheetViews>
  <sheetFormatPr defaultColWidth="8.875" defaultRowHeight="16.5"/>
  <cols>
    <col min="1" max="1" width="6.5" style="17" bestFit="1" customWidth="1"/>
    <col min="2" max="3" width="9.5" style="17" bestFit="1" customWidth="1"/>
    <col min="4" max="4" width="2" style="13" customWidth="1"/>
    <col min="5" max="5" width="14.875" style="16" customWidth="1"/>
    <col min="6" max="6" width="9.5" style="17" bestFit="1" customWidth="1"/>
    <col min="7" max="7" width="2.125" style="13" customWidth="1"/>
    <col min="8" max="13" width="8.125" style="13" customWidth="1"/>
    <col min="14" max="14" width="6.5" style="13" customWidth="1"/>
    <col min="15" max="16384" width="8.875" style="13"/>
  </cols>
  <sheetData>
    <row r="1" spans="1:15" s="50" customFormat="1" ht="21.75" customHeight="1" thickBot="1">
      <c r="A1" s="61" t="s">
        <v>13</v>
      </c>
      <c r="B1" s="61" t="s">
        <v>14</v>
      </c>
      <c r="C1" s="15" t="s">
        <v>0</v>
      </c>
      <c r="E1" s="18"/>
      <c r="F1" s="18"/>
      <c r="H1" s="83" t="s">
        <v>1</v>
      </c>
      <c r="I1" s="83"/>
      <c r="J1" s="83"/>
      <c r="K1" s="83"/>
      <c r="L1" s="83"/>
      <c r="M1" s="83"/>
    </row>
    <row r="2" spans="1:15" ht="17.25" thickBot="1">
      <c r="A2" s="76">
        <v>1</v>
      </c>
      <c r="B2" s="77"/>
      <c r="C2" s="61">
        <v>1</v>
      </c>
      <c r="F2" s="16"/>
      <c r="H2" s="58"/>
      <c r="I2" s="58"/>
      <c r="J2" s="58"/>
      <c r="K2" s="58"/>
      <c r="L2" s="58"/>
      <c r="M2" s="59"/>
    </row>
    <row r="3" spans="1:15" ht="17.25" thickBot="1">
      <c r="A3" s="76">
        <v>2</v>
      </c>
      <c r="B3" s="77"/>
      <c r="C3" s="61">
        <v>2</v>
      </c>
      <c r="E3" s="23"/>
      <c r="F3" s="35"/>
      <c r="H3" s="60"/>
      <c r="I3" s="60">
        <v>16</v>
      </c>
      <c r="J3" s="60"/>
      <c r="K3" s="60"/>
      <c r="L3" s="60"/>
      <c r="M3" s="51"/>
    </row>
    <row r="4" spans="1:15" ht="17.25" thickBot="1">
      <c r="A4" s="76">
        <v>3</v>
      </c>
      <c r="B4" s="77"/>
      <c r="C4" s="61">
        <v>3</v>
      </c>
      <c r="E4" s="23"/>
      <c r="F4" s="35"/>
      <c r="H4" s="51">
        <v>10</v>
      </c>
      <c r="I4" s="51">
        <v>12</v>
      </c>
      <c r="J4" s="51">
        <v>8</v>
      </c>
      <c r="K4" s="51">
        <v>35</v>
      </c>
      <c r="L4" s="51">
        <v>28</v>
      </c>
      <c r="M4" s="51">
        <v>34</v>
      </c>
    </row>
    <row r="5" spans="1:15" ht="17.25" thickBot="1">
      <c r="A5" s="76">
        <v>4</v>
      </c>
      <c r="B5" s="77"/>
      <c r="C5" s="61">
        <v>4</v>
      </c>
      <c r="E5" s="23"/>
      <c r="F5" s="36"/>
      <c r="H5" s="51">
        <v>32</v>
      </c>
      <c r="I5" s="51">
        <v>25</v>
      </c>
      <c r="J5" s="51">
        <v>9</v>
      </c>
      <c r="K5" s="51">
        <v>14</v>
      </c>
      <c r="L5" s="51">
        <v>5</v>
      </c>
      <c r="M5" s="51">
        <v>16</v>
      </c>
      <c r="O5" s="57"/>
    </row>
    <row r="6" spans="1:15" ht="17.25" thickBot="1">
      <c r="A6" s="76">
        <v>5</v>
      </c>
      <c r="B6" s="77"/>
      <c r="C6" s="61">
        <v>5</v>
      </c>
      <c r="E6" s="23"/>
      <c r="F6" s="35"/>
      <c r="H6" s="51">
        <v>30</v>
      </c>
      <c r="I6" s="51">
        <v>1</v>
      </c>
      <c r="J6" s="51">
        <v>23</v>
      </c>
      <c r="K6" s="51">
        <v>3</v>
      </c>
      <c r="L6" s="51">
        <v>21</v>
      </c>
      <c r="M6" s="51">
        <v>4</v>
      </c>
    </row>
    <row r="7" spans="1:15" ht="17.25" thickBot="1">
      <c r="A7" s="76">
        <v>6</v>
      </c>
      <c r="B7" s="77"/>
      <c r="C7" s="61">
        <v>6</v>
      </c>
      <c r="E7" s="23"/>
      <c r="F7" s="37"/>
      <c r="H7" s="51">
        <v>7</v>
      </c>
      <c r="I7" s="51">
        <v>22</v>
      </c>
      <c r="J7" s="51">
        <v>31</v>
      </c>
      <c r="K7" s="51">
        <v>2</v>
      </c>
      <c r="L7" s="51">
        <v>13</v>
      </c>
      <c r="M7" s="51">
        <v>27</v>
      </c>
    </row>
    <row r="8" spans="1:15" ht="17.25" thickBot="1">
      <c r="A8" s="76">
        <v>7</v>
      </c>
      <c r="B8" s="77"/>
      <c r="C8" s="61">
        <v>7</v>
      </c>
      <c r="E8" s="23"/>
      <c r="F8" s="38"/>
      <c r="H8" s="51">
        <v>29</v>
      </c>
      <c r="I8" s="51">
        <v>24</v>
      </c>
      <c r="J8" s="51">
        <v>33</v>
      </c>
      <c r="K8" s="51">
        <v>6</v>
      </c>
      <c r="L8" s="51">
        <v>11</v>
      </c>
      <c r="M8" s="51">
        <v>26</v>
      </c>
    </row>
    <row r="9" spans="1:15" ht="17.25" thickBot="1">
      <c r="A9" s="76">
        <v>8</v>
      </c>
      <c r="B9" s="77"/>
      <c r="C9" s="61">
        <v>8</v>
      </c>
      <c r="E9" s="39"/>
      <c r="F9" s="40"/>
      <c r="I9" s="82"/>
      <c r="J9" s="84" t="s">
        <v>2</v>
      </c>
      <c r="K9" s="85"/>
      <c r="L9" s="82"/>
    </row>
    <row r="10" spans="1:15" ht="17.25" thickBot="1">
      <c r="A10" s="76">
        <v>9</v>
      </c>
      <c r="B10" s="77"/>
      <c r="C10" s="61">
        <v>9</v>
      </c>
      <c r="E10" s="23"/>
      <c r="F10" s="35"/>
    </row>
    <row r="11" spans="1:15" ht="17.25" thickBot="1">
      <c r="A11" s="76">
        <v>10</v>
      </c>
      <c r="B11" s="77"/>
      <c r="C11" s="61">
        <v>10</v>
      </c>
      <c r="E11" s="23"/>
      <c r="F11" s="41"/>
      <c r="H11" s="4"/>
    </row>
    <row r="12" spans="1:15" ht="17.25" thickBot="1">
      <c r="A12" s="76">
        <v>11</v>
      </c>
      <c r="B12" s="77"/>
      <c r="C12" s="61">
        <v>11</v>
      </c>
      <c r="E12" s="23"/>
      <c r="F12" s="37"/>
      <c r="H12" s="4"/>
    </row>
    <row r="13" spans="1:15" ht="17.25" thickBot="1">
      <c r="A13" s="76">
        <v>12</v>
      </c>
      <c r="B13" s="77"/>
      <c r="C13" s="61">
        <v>12</v>
      </c>
      <c r="E13" s="23"/>
      <c r="F13" s="42"/>
      <c r="H13" s="4"/>
    </row>
    <row r="14" spans="1:15" ht="17.25" thickBot="1">
      <c r="A14" s="76">
        <v>13</v>
      </c>
      <c r="B14" s="77"/>
      <c r="C14" s="61">
        <v>13</v>
      </c>
      <c r="F14" s="43"/>
      <c r="H14" s="4"/>
    </row>
    <row r="15" spans="1:15" ht="17.25" thickBot="1">
      <c r="A15" s="78">
        <v>14</v>
      </c>
      <c r="B15" s="79"/>
      <c r="C15" s="61">
        <v>14</v>
      </c>
      <c r="F15" s="43"/>
      <c r="H15" s="4"/>
    </row>
    <row r="16" spans="1:15" ht="17.25" thickBot="1">
      <c r="A16" s="78">
        <v>15</v>
      </c>
      <c r="B16" s="79"/>
      <c r="C16" s="61">
        <v>15</v>
      </c>
      <c r="F16" s="43"/>
      <c r="H16" s="4"/>
    </row>
    <row r="17" spans="1:8" ht="17.25" thickBot="1">
      <c r="A17" s="78">
        <v>16</v>
      </c>
      <c r="B17" s="79"/>
      <c r="C17" s="61">
        <v>16</v>
      </c>
      <c r="F17" s="16"/>
      <c r="H17" s="4"/>
    </row>
    <row r="18" spans="1:8" ht="17.25" thickBot="1">
      <c r="A18" s="76">
        <v>21</v>
      </c>
      <c r="B18" s="77"/>
      <c r="C18" s="61">
        <v>21</v>
      </c>
      <c r="F18" s="16"/>
      <c r="H18" s="4"/>
    </row>
    <row r="19" spans="1:8" ht="17.25" thickBot="1">
      <c r="A19" s="76">
        <v>22</v>
      </c>
      <c r="B19" s="77"/>
      <c r="C19" s="61">
        <v>22</v>
      </c>
      <c r="E19" s="23"/>
      <c r="F19" s="38"/>
    </row>
    <row r="20" spans="1:8" ht="17.25" thickBot="1">
      <c r="A20" s="76">
        <v>23</v>
      </c>
      <c r="B20" s="77"/>
      <c r="C20" s="61">
        <v>23</v>
      </c>
      <c r="E20" s="44"/>
      <c r="F20" s="40"/>
    </row>
    <row r="21" spans="1:8" ht="17.25" thickBot="1">
      <c r="A21" s="76">
        <v>24</v>
      </c>
      <c r="B21" s="77"/>
      <c r="C21" s="61">
        <v>24</v>
      </c>
      <c r="E21" s="44"/>
      <c r="F21" s="38"/>
    </row>
    <row r="22" spans="1:8" ht="17.25" thickBot="1">
      <c r="A22" s="76">
        <v>25</v>
      </c>
      <c r="B22" s="77"/>
      <c r="C22" s="61">
        <v>25</v>
      </c>
      <c r="E22" s="45"/>
      <c r="F22" s="38"/>
    </row>
    <row r="23" spans="1:8" ht="17.25" thickBot="1">
      <c r="A23" s="76">
        <v>26</v>
      </c>
      <c r="B23" s="77"/>
      <c r="C23" s="61">
        <v>26</v>
      </c>
      <c r="E23" s="46"/>
      <c r="F23" s="37"/>
    </row>
    <row r="24" spans="1:8" ht="17.25" thickBot="1">
      <c r="A24" s="76">
        <v>27</v>
      </c>
      <c r="B24" s="77"/>
      <c r="C24" s="61">
        <v>27</v>
      </c>
      <c r="E24" s="44"/>
      <c r="F24" s="37"/>
    </row>
    <row r="25" spans="1:8" ht="17.25" thickBot="1">
      <c r="A25" s="76">
        <v>28</v>
      </c>
      <c r="B25" s="77"/>
      <c r="C25" s="61">
        <v>28</v>
      </c>
      <c r="E25" s="44"/>
      <c r="F25" s="37"/>
    </row>
    <row r="26" spans="1:8" ht="17.25" thickBot="1">
      <c r="A26" s="76">
        <v>29</v>
      </c>
      <c r="B26" s="77"/>
      <c r="C26" s="61">
        <v>29</v>
      </c>
      <c r="E26" s="44"/>
      <c r="F26" s="41"/>
    </row>
    <row r="27" spans="1:8" ht="17.25" thickBot="1">
      <c r="A27" s="76">
        <v>30</v>
      </c>
      <c r="B27" s="77"/>
      <c r="C27" s="61">
        <v>30</v>
      </c>
      <c r="E27" s="47"/>
      <c r="F27" s="41"/>
    </row>
    <row r="28" spans="1:8" ht="17.25" thickBot="1">
      <c r="A28" s="76">
        <v>31</v>
      </c>
      <c r="B28" s="77"/>
      <c r="C28" s="61">
        <v>31</v>
      </c>
      <c r="E28" s="44"/>
      <c r="F28" s="37"/>
    </row>
    <row r="29" spans="1:8" ht="17.25" thickBot="1">
      <c r="A29" s="76">
        <v>32</v>
      </c>
      <c r="B29" s="77"/>
      <c r="C29" s="61">
        <v>32</v>
      </c>
      <c r="E29" s="48"/>
      <c r="F29" s="49"/>
    </row>
    <row r="30" spans="1:8" ht="17.25" thickBot="1">
      <c r="A30" s="76">
        <v>33</v>
      </c>
      <c r="B30" s="77"/>
      <c r="C30" s="61">
        <v>33</v>
      </c>
      <c r="F30" s="41"/>
    </row>
    <row r="31" spans="1:8" ht="17.25" thickBot="1">
      <c r="A31" s="78">
        <v>34</v>
      </c>
      <c r="B31" s="79"/>
      <c r="C31" s="61">
        <v>34</v>
      </c>
      <c r="F31" s="41"/>
    </row>
    <row r="32" spans="1:8">
      <c r="A32" s="80">
        <v>35</v>
      </c>
      <c r="B32" s="80"/>
      <c r="C32" s="81">
        <v>35</v>
      </c>
      <c r="E32" s="46"/>
      <c r="F32" s="41"/>
    </row>
    <row r="33" spans="1:6">
      <c r="A33" s="14"/>
      <c r="B33" s="54"/>
      <c r="C33" s="12"/>
      <c r="E33" s="46"/>
      <c r="F33" s="38"/>
    </row>
    <row r="34" spans="1:6">
      <c r="A34" s="12"/>
      <c r="B34" s="15"/>
      <c r="C34" s="12"/>
      <c r="E34" s="46"/>
      <c r="F34" s="41"/>
    </row>
    <row r="35" spans="1:6">
      <c r="A35" s="14"/>
      <c r="B35" s="15"/>
      <c r="C35" s="12"/>
      <c r="E35" s="23"/>
      <c r="F35" s="18"/>
    </row>
    <row r="36" spans="1:6">
      <c r="A36" s="16"/>
      <c r="B36" s="18"/>
      <c r="C36" s="16"/>
      <c r="E36" s="23"/>
      <c r="F36" s="18"/>
    </row>
    <row r="37" spans="1:6">
      <c r="A37" s="19"/>
      <c r="B37" s="18"/>
      <c r="C37" s="16"/>
      <c r="F37" s="18"/>
    </row>
    <row r="38" spans="1:6">
      <c r="A38" s="19"/>
      <c r="B38" s="18"/>
      <c r="C38" s="16"/>
    </row>
  </sheetData>
  <mergeCells count="2">
    <mergeCell ref="H1:M1"/>
    <mergeCell ref="J9:K9"/>
  </mergeCells>
  <phoneticPr fontId="26" type="noConversion"/>
  <pageMargins left="0.74791666666666667" right="0.74791666666666667" top="0.31944444444444448" bottom="0.3" header="0.26944444444444443" footer="0.20972222222222223"/>
  <pageSetup paperSize="9" firstPageNumber="42949631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tabSelected="1" zoomScale="75" zoomScaleNormal="75" workbookViewId="0">
      <selection activeCell="P3" sqref="P3:Q3"/>
    </sheetView>
  </sheetViews>
  <sheetFormatPr defaultColWidth="9" defaultRowHeight="16.5"/>
  <cols>
    <col min="1" max="2" width="7.625" style="2" customWidth="1"/>
    <col min="3" max="3" width="1.875" style="2" customWidth="1"/>
    <col min="4" max="5" width="7.625" style="2" customWidth="1"/>
    <col min="6" max="6" width="1.875" style="2" customWidth="1"/>
    <col min="7" max="8" width="7.625" style="2" customWidth="1"/>
    <col min="9" max="9" width="2.125" style="2" customWidth="1"/>
    <col min="10" max="11" width="7.625" style="2" customWidth="1"/>
    <col min="12" max="12" width="1.875" style="2" customWidth="1"/>
    <col min="13" max="14" width="7.625" style="2" customWidth="1"/>
    <col min="15" max="15" width="1.875" style="2" customWidth="1"/>
    <col min="16" max="17" width="7.625" style="2" customWidth="1"/>
    <col min="18" max="18" width="1.875" style="2" customWidth="1"/>
    <col min="19" max="19" width="9" style="2" bestFit="1"/>
    <col min="20" max="16384" width="9" style="2"/>
  </cols>
  <sheetData>
    <row r="1" spans="1:22" ht="55.5" customHeight="1">
      <c r="A1" s="186" t="s">
        <v>28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"/>
      <c r="T1" s="1"/>
    </row>
    <row r="2" spans="1:22" s="55" customFormat="1" ht="22.5" customHeight="1" thickBot="1">
      <c r="A2" s="55" t="s">
        <v>0</v>
      </c>
      <c r="B2" s="55">
        <f>IF(ISBLANK(學生資料!H4),"",學生資料!H4)</f>
        <v>10</v>
      </c>
      <c r="D2" s="55" t="s">
        <v>0</v>
      </c>
      <c r="E2" s="55">
        <f>IF(ISBLANK(學生資料!I4),"",學生資料!I4)</f>
        <v>12</v>
      </c>
      <c r="G2" s="55" t="s">
        <v>0</v>
      </c>
      <c r="H2" s="55">
        <f>IF(ISBLANK(學生資料!J4),"",學生資料!J4)</f>
        <v>8</v>
      </c>
      <c r="J2" s="55" t="s">
        <v>0</v>
      </c>
      <c r="K2" s="55">
        <f>IF(ISBLANK(學生資料!K4),"",學生資料!K4)</f>
        <v>35</v>
      </c>
      <c r="M2" s="56" t="s">
        <v>0</v>
      </c>
      <c r="N2" s="56">
        <f>IF(ISBLANK(學生資料!L4),"",學生資料!L4)</f>
        <v>28</v>
      </c>
      <c r="O2" s="56"/>
      <c r="P2" s="56" t="s">
        <v>0</v>
      </c>
      <c r="Q2" s="56">
        <f>IF(ISBLANK(學生資料!M4),"",學生資料!M4)</f>
        <v>34</v>
      </c>
    </row>
    <row r="3" spans="1:22" s="28" customFormat="1" ht="30" customHeight="1">
      <c r="A3" s="131">
        <f>IF(ISNA(VLOOKUP(B2,學生資料!$A$2:$C$38,2,FALSE))," ",VLOOKUP(B2,學生資料!$A$2:$C$38,2,FALSE))</f>
        <v>0</v>
      </c>
      <c r="B3" s="132"/>
      <c r="C3" s="70"/>
      <c r="D3" s="123">
        <f>IF(ISNA(VLOOKUP(E2,學生資料!$A$2:$C$38,2,FALSE))," ",VLOOKUP(E2,學生資料!$A$2:$C$38,2,FALSE))</f>
        <v>0</v>
      </c>
      <c r="E3" s="173"/>
      <c r="F3" s="30"/>
      <c r="G3" s="131">
        <f>IF(ISNA(VLOOKUP(H2,學生資料!$A$2:$C$38,2,FALSE))," ",VLOOKUP(H2,學生資料!$A$2:$C$38,2,FALSE))</f>
        <v>0</v>
      </c>
      <c r="H3" s="181"/>
      <c r="I3" s="66"/>
      <c r="J3" s="94">
        <f>IF(ISNA(VLOOKUP(K2,學生資料!$A$2:$C$38,2,FALSE))," ",VLOOKUP(K2,學生資料!$A$2:$C$38,2,FALSE))</f>
        <v>0</v>
      </c>
      <c r="K3" s="119"/>
      <c r="L3" s="29"/>
      <c r="M3" s="123">
        <f>IF(ISNA(VLOOKUP(N2,學生資料!$A$2:$C$38,2,FALSE))," ",VLOOKUP(N2,學生資料!$A$2:$C$38,2,FALSE))</f>
        <v>0</v>
      </c>
      <c r="N3" s="124"/>
      <c r="O3" s="73"/>
      <c r="P3" s="172">
        <f>IF(ISNA(VLOOKUP(Q2,學生資料!$A$2:$C$38,2,FALSE))," ",VLOOKUP(Q2,學生資料!$A$2:$C$38,2,FALSE))</f>
        <v>0</v>
      </c>
      <c r="Q3" s="173"/>
    </row>
    <row r="4" spans="1:22" s="26" customFormat="1" ht="22.5" customHeight="1" thickBot="1">
      <c r="A4" s="88">
        <f>IF(OR(ISNA(VLOOKUP(B2,學生資料!$A$2:$C$38,3,FALSE)),ISBLANK(VLOOKUP(B2,學生資料!$A$2:$C$38,3,FALSE)))," ",VLOOKUP(B2,學生資料!$A$2:$C$38,3,FALSE))</f>
        <v>10</v>
      </c>
      <c r="B4" s="89"/>
      <c r="C4" s="33"/>
      <c r="D4" s="86">
        <f>IF(OR(ISNA(VLOOKUP(E2,學生資料!$A$2:$C$38,3,FALSE)),ISBLANK(VLOOKUP(E2,學生資料!$A$2:$C$38,3,FALSE)))," ",VLOOKUP(E2,學生資料!$A$2:$C$38,3,FALSE))</f>
        <v>12</v>
      </c>
      <c r="E4" s="87"/>
      <c r="F4" s="52"/>
      <c r="G4" s="169">
        <f>IF(OR(ISNA(VLOOKUP(H2,學生資料!$A$2:$C$38,3,FALSE)),ISBLANK(VLOOKUP(H2,學生資料!$A$2:$C$38,3,FALSE)))," ",VLOOKUP(H2,學生資料!$A$2:$C$38,3,FALSE))</f>
        <v>8</v>
      </c>
      <c r="H4" s="170"/>
      <c r="I4" s="27"/>
      <c r="J4" s="108">
        <f>IF(OR(ISNA(VLOOKUP(K2,學生資料!$A$2:$C$38,3,FALSE)),ISBLANK(VLOOKUP(K2,學生資料!$A$2:$C$38,3,FALSE)))," ",VLOOKUP(K2,學生資料!$A$2:$C$38,3,FALSE))</f>
        <v>35</v>
      </c>
      <c r="K4" s="109"/>
      <c r="L4" s="27"/>
      <c r="M4" s="125">
        <f>IF(OR(ISNA(VLOOKUP(N2,學生資料!$A$2:$C$38,3,FALSE)),ISBLANK(VLOOKUP(N2,學生資料!$A$2:$C$38,3,FALSE)))," ",VLOOKUP(N2,學生資料!$A$2:$C$38,3,FALSE))</f>
        <v>28</v>
      </c>
      <c r="N4" s="126"/>
      <c r="O4" s="25"/>
      <c r="P4" s="174">
        <f>IF(OR(ISNA(VLOOKUP(Q2,學生資料!$A$2:$C$38,3,FALSE)),ISBLANK(VLOOKUP(Q2,學生資料!$A$2:$C$38,3,FALSE)))," ",VLOOKUP(Q2,學生資料!$A$2:$C$38,3,FALSE))</f>
        <v>34</v>
      </c>
      <c r="Q4" s="175"/>
    </row>
    <row r="5" spans="1:22" s="20" customFormat="1" ht="22.5" customHeight="1" thickBot="1">
      <c r="A5" s="67" t="s">
        <v>0</v>
      </c>
      <c r="B5" s="22">
        <f>IF(ISBLANK(學生資料!H5),"",學生資料!H5)</f>
        <v>32</v>
      </c>
      <c r="C5" s="22"/>
      <c r="D5" s="21" t="s">
        <v>0</v>
      </c>
      <c r="E5" s="68">
        <f>IF(ISBLANK(學生資料!I5),"",學生資料!I5)</f>
        <v>25</v>
      </c>
      <c r="F5" s="53"/>
      <c r="G5" s="71" t="s">
        <v>0</v>
      </c>
      <c r="H5" s="21">
        <f>IF(ISBLANK(學生資料!J5),"",學生資料!J5)</f>
        <v>9</v>
      </c>
      <c r="I5" s="22"/>
      <c r="J5" s="22" t="s">
        <v>0</v>
      </c>
      <c r="K5" s="72">
        <f>IF(ISBLANK(學生資料!K5),"",學生資料!K5)</f>
        <v>14</v>
      </c>
      <c r="M5" s="67" t="s">
        <v>0</v>
      </c>
      <c r="N5" s="22">
        <f>IF(ISBLANK(學生資料!L5),"",學生資料!L5)</f>
        <v>5</v>
      </c>
      <c r="O5" s="22"/>
      <c r="P5" s="22" t="s">
        <v>0</v>
      </c>
      <c r="Q5" s="72">
        <f>IF(ISBLANK(學生資料!M5),"",學生資料!M5)</f>
        <v>16</v>
      </c>
    </row>
    <row r="6" spans="1:22" s="28" customFormat="1" ht="30" customHeight="1">
      <c r="A6" s="188">
        <f>IF(ISNA(VLOOKUP(B5,學生資料!$A$2:$C$35,2,FALSE))," ",VLOOKUP(B5,學生資料!$A$2:$C$35,2,FALSE))</f>
        <v>0</v>
      </c>
      <c r="B6" s="189"/>
      <c r="C6" s="29"/>
      <c r="D6" s="147">
        <f>IF(ISNA(VLOOKUP(E5,學生資料!$A$2:$C$38,2,FALSE))," ",VLOOKUP(E5,學生資料!$A$2:$C$38,2,FALSE))</f>
        <v>0</v>
      </c>
      <c r="E6" s="171"/>
      <c r="F6" s="30"/>
      <c r="G6" s="110">
        <f>IF(ISNA(VLOOKUP(H5,學生資料!$A$2:$C$38,2,FALSE))," ",VLOOKUP(H5,學生資料!$A$2:$C$38,2,FALSE))</f>
        <v>0</v>
      </c>
      <c r="H6" s="111"/>
      <c r="I6" s="29"/>
      <c r="J6" s="188">
        <f>IF(ISNA(VLOOKUP(K5,學生資料!$A$2:$C$38,2,FALSE))," ",VLOOKUP(K5,學生資料!$A$2:$C$38,2,FALSE))</f>
        <v>0</v>
      </c>
      <c r="K6" s="190"/>
      <c r="L6" s="29"/>
      <c r="M6" s="110">
        <f>IF(ISNA(VLOOKUP(N5,學生資料!$A$2:$C$38,2,FALSE))," ",VLOOKUP(N5,學生資料!$A$2:$C$38,2,FALSE))</f>
        <v>0</v>
      </c>
      <c r="N6" s="111"/>
      <c r="O6" s="30"/>
      <c r="P6" s="127">
        <f>IF(ISNA(VLOOKUP(Q5,學生資料!$A$2:$C$38,2,FALSE))," ",VLOOKUP(Q5,學生資料!$A$2:$C$38,2,FALSE))</f>
        <v>0</v>
      </c>
      <c r="Q6" s="128"/>
    </row>
    <row r="7" spans="1:22" s="26" customFormat="1" ht="22.5" customHeight="1" thickBot="1">
      <c r="A7" s="108">
        <f>IF(OR(ISNA(VLOOKUP(B5,學生資料!$A$2:$C$38,3,FALSE)),ISBLANK(VLOOKUP(B5,學生資料!$A$2:$C$38,3,FALSE)))," ",VLOOKUP(B5,學生資料!$A$2:$C$38,3,FALSE))</f>
        <v>32</v>
      </c>
      <c r="B7" s="187"/>
      <c r="C7" s="69"/>
      <c r="D7" s="120">
        <f>IF(OR(ISNA(VLOOKUP(E5,學生資料!$A$2:$C$38,3,FALSE)),ISBLANK(VLOOKUP(E5,學生資料!$A$2:$C$38,3,FALSE)))," ",VLOOKUP(E5,學生資料!$A$2:$C$38,3,FALSE))</f>
        <v>25</v>
      </c>
      <c r="E7" s="149"/>
      <c r="F7" s="52"/>
      <c r="G7" s="120">
        <f>IF(OR(ISNA(VLOOKUP(H5,學生資料!$A$2:$C$38,3,FALSE)),ISBLANK(VLOOKUP(H5,學生資料!$A$2:$C$38,3,FALSE)))," ",VLOOKUP(H5,學生資料!$A$2:$C$38,3,FALSE))</f>
        <v>9</v>
      </c>
      <c r="H7" s="115"/>
      <c r="I7" s="69"/>
      <c r="J7" s="92">
        <f>IF(OR(ISNA(VLOOKUP(K5,學生資料!$A$2:$C$38,3,FALSE)),ISBLANK(VLOOKUP(K5,學生資料!$A$2:$C$38,3,FALSE)))," ",VLOOKUP(K5,學生資料!$A$2:$C$38,3,FALSE))</f>
        <v>14</v>
      </c>
      <c r="K7" s="89"/>
      <c r="L7" s="27"/>
      <c r="M7" s="120">
        <f>IF(OR(ISNA(VLOOKUP(N5,學生資料!$A$2:$C$38,3,FALSE)),ISBLANK(VLOOKUP(N5,學生資料!$A$2:$C$38,3,FALSE)))," ",VLOOKUP(N5,學生資料!$A$2:$C$38,3,FALSE))</f>
        <v>5</v>
      </c>
      <c r="N7" s="115"/>
      <c r="O7" s="74"/>
      <c r="P7" s="144">
        <f>IF(OR(ISNA(VLOOKUP(Q5,學生資料!$A$2:$C$38,3,FALSE)),ISBLANK(VLOOKUP(Q5,學生資料!$A$2:$C$38,3,FALSE)))," ",VLOOKUP(Q5,學生資料!$A$2:$C$38,3,FALSE))</f>
        <v>16</v>
      </c>
      <c r="Q7" s="113"/>
    </row>
    <row r="8" spans="1:22" s="20" customFormat="1" ht="22.5" customHeight="1" thickBot="1">
      <c r="A8" s="22" t="s">
        <v>0</v>
      </c>
      <c r="B8" s="22">
        <f>IF(ISBLANK(學生資料!H6),"",學生資料!H6)</f>
        <v>30</v>
      </c>
      <c r="C8" s="22"/>
      <c r="D8" s="21" t="s">
        <v>0</v>
      </c>
      <c r="E8" s="21">
        <f>IF(ISBLANK(學生資料!I6),"",學生資料!I6)</f>
        <v>1</v>
      </c>
      <c r="F8" s="21"/>
      <c r="G8" s="21" t="s">
        <v>0</v>
      </c>
      <c r="H8" s="21">
        <f>IF(ISBLANK(學生資料!J6),"",學生資料!J6)</f>
        <v>23</v>
      </c>
      <c r="I8" s="22"/>
      <c r="J8" s="22" t="s">
        <v>0</v>
      </c>
      <c r="K8" s="22">
        <f>IF(ISBLANK(學生資料!K6),"",學生資料!K6)</f>
        <v>3</v>
      </c>
      <c r="L8" s="22"/>
      <c r="M8" s="21" t="s">
        <v>0</v>
      </c>
      <c r="N8" s="21">
        <f>IF(ISBLANK(學生資料!L6),"",學生資料!L6)</f>
        <v>21</v>
      </c>
      <c r="O8" s="21"/>
      <c r="P8" s="21" t="s">
        <v>0</v>
      </c>
      <c r="Q8" s="21">
        <f>IF(ISBLANK(學生資料!M6),"",學生資料!M6)</f>
        <v>4</v>
      </c>
    </row>
    <row r="9" spans="1:22" s="28" customFormat="1" ht="30" customHeight="1">
      <c r="A9" s="118">
        <f>IF(ISNA(VLOOKUP(B8,學生資料!$A$2:$C$38,2,FALSE))," ",VLOOKUP(B8,學生資料!$A$2:$C$38,2,FALSE))</f>
        <v>0</v>
      </c>
      <c r="B9" s="119"/>
      <c r="C9" s="66"/>
      <c r="D9" s="131">
        <f>IF(ISNA(VLOOKUP(E8,學生資料!$A$2:$C$38,2,FALSE))," ",VLOOKUP(E8,學生資料!$A$2:$C$38,2,FALSE))</f>
        <v>0</v>
      </c>
      <c r="E9" s="132"/>
      <c r="F9" s="30"/>
      <c r="G9" s="131">
        <f>IF(ISNA(VLOOKUP(H8,學生資料!$A$2:$C$38,2,FALSE))," ",VLOOKUP(H8,學生資料!$A$2:$C$38,2,FALSE))</f>
        <v>0</v>
      </c>
      <c r="H9" s="132"/>
      <c r="I9" s="66"/>
      <c r="J9" s="94">
        <f>IF(ISNA(VLOOKUP(K8,學生資料!$A$2:$C$38,2,FALSE))," ",VLOOKUP(K8,學生資料!$A$2:$C$38,2,FALSE))</f>
        <v>0</v>
      </c>
      <c r="K9" s="119"/>
      <c r="L9" s="29"/>
      <c r="M9" s="147">
        <f>IF(ISNA(VLOOKUP(N8,學生資料!$A$2:$C$38,2,FALSE))," ",VLOOKUP(N8,學生資料!$A$2:$C$38,2,FALSE))</f>
        <v>0</v>
      </c>
      <c r="N9" s="117"/>
      <c r="O9" s="73"/>
      <c r="P9" s="148">
        <f>IF(ISNA(VLOOKUP(Q8,學生資料!$A$2:$C$38,2,FALSE))," ",VLOOKUP(Q8,學生資料!$A$2:$C$38,2,FALSE))</f>
        <v>0</v>
      </c>
      <c r="Q9" s="132"/>
      <c r="V9" s="29"/>
    </row>
    <row r="10" spans="1:22" s="26" customFormat="1" ht="22.5" customHeight="1" thickBot="1">
      <c r="A10" s="88">
        <f>IF(OR(ISNA(VLOOKUP(B8,學生資料!$A$2:$C$38,3,FALSE)),ISBLANK(VLOOKUP(B8,學生資料!$A$2:$C$38,3,FALSE)))," ",VLOOKUP(B8,學生資料!$A$2:$C$38,3,FALSE))</f>
        <v>30</v>
      </c>
      <c r="B10" s="89"/>
      <c r="C10" s="27"/>
      <c r="D10" s="112">
        <f>IF(OR(ISNA(VLOOKUP(E8,學生資料!$A$2:$C$38,3,FALSE)),ISBLANK(VLOOKUP(E8,學生資料!$A$2:$C$38,3,FALSE)))," ",VLOOKUP(E8,學生資料!$A$2:$C$38,3,FALSE))</f>
        <v>1</v>
      </c>
      <c r="E10" s="113"/>
      <c r="F10" s="52"/>
      <c r="G10" s="112">
        <f>IF(OR(ISNA(VLOOKUP(H8,學生資料!$A$2:$C$38,3,FALSE)),ISBLANK(VLOOKUP(H8,學生資料!$A$2:$C$38,3,FALSE)))," ",VLOOKUP(H8,學生資料!$A$2:$C$38,3,FALSE))</f>
        <v>23</v>
      </c>
      <c r="H10" s="113"/>
      <c r="I10" s="27"/>
      <c r="J10" s="88">
        <f>IF(OR(ISNA(VLOOKUP(K8,學生資料!$A$2:$C$38,3,FALSE)),ISBLANK(VLOOKUP(K8,學生資料!$A$2:$C$38,3,FALSE)))," ",VLOOKUP(K8,學生資料!$A$2:$C$38,3,FALSE))</f>
        <v>3</v>
      </c>
      <c r="K10" s="89"/>
      <c r="L10" s="27"/>
      <c r="M10" s="90">
        <f>IF(OR(ISNA(VLOOKUP(N8,學生資料!$A$2:$C$38,3,FALSE)),ISBLANK(VLOOKUP(N8,學生資料!$A$2:$C$38,3,FALSE)))," ",VLOOKUP(N8,學生資料!$A$2:$C$38,3,FALSE))</f>
        <v>21</v>
      </c>
      <c r="N10" s="91"/>
      <c r="O10" s="52"/>
      <c r="P10" s="150">
        <f>IF(OR(ISNA(VLOOKUP(Q8,學生資料!$A$2:$C$38,3,FALSE)),ISBLANK(VLOOKUP(Q8,學生資料!$A$2:$C$38,3,FALSE)))," ",VLOOKUP(Q8,學生資料!$A$2:$C$38,3,FALSE))</f>
        <v>4</v>
      </c>
      <c r="Q10" s="151"/>
    </row>
    <row r="11" spans="1:22" s="20" customFormat="1" ht="22.5" customHeight="1" thickBot="1">
      <c r="A11" s="67" t="s">
        <v>0</v>
      </c>
      <c r="B11" s="22">
        <f>IF(ISBLANK(學生資料!H7),"",學生資料!H7)</f>
        <v>7</v>
      </c>
      <c r="C11" s="22"/>
      <c r="D11" s="21" t="s">
        <v>0</v>
      </c>
      <c r="E11" s="68">
        <f>IF(ISBLANK(學生資料!I7),"",學生資料!I7)</f>
        <v>22</v>
      </c>
      <c r="F11" s="21"/>
      <c r="G11" s="71" t="s">
        <v>0</v>
      </c>
      <c r="H11" s="21">
        <f>IF(ISBLANK(學生資料!J7),"",學生資料!J7)</f>
        <v>31</v>
      </c>
      <c r="I11" s="22"/>
      <c r="J11" s="22" t="s">
        <v>0</v>
      </c>
      <c r="K11" s="72">
        <f>IF(ISBLANK(學生資料!K7),"",學生資料!K7)</f>
        <v>2</v>
      </c>
      <c r="L11" s="22"/>
      <c r="M11" s="71" t="s">
        <v>0</v>
      </c>
      <c r="N11" s="21">
        <f>IF(ISBLANK(學生資料!L7),"",學生資料!L7)</f>
        <v>13</v>
      </c>
      <c r="O11" s="21"/>
      <c r="P11" s="21" t="s">
        <v>0</v>
      </c>
      <c r="Q11" s="68">
        <f>IF(ISBLANK(學生資料!M7),"",學生資料!M7)</f>
        <v>27</v>
      </c>
    </row>
    <row r="12" spans="1:22" s="28" customFormat="1" ht="30" customHeight="1">
      <c r="A12" s="118">
        <f>IF(ISNA(VLOOKUP(B11,學生資料!$A$2:$C$38,2,FALSE))," ",VLOOKUP(B11,學生資料!$A$2:$C$38,2,FALSE))</f>
        <v>0</v>
      </c>
      <c r="B12" s="119"/>
      <c r="C12" s="29"/>
      <c r="D12" s="147">
        <f>IF(ISNA(VLOOKUP(E11,學生資料!$A$2:$C$38,2,FALSE))," ",VLOOKUP(E11,學生資料!$A$2:$C$38,2,FALSE))</f>
        <v>0</v>
      </c>
      <c r="E12" s="171"/>
      <c r="F12" s="30"/>
      <c r="G12" s="147">
        <f>IF(ISNA(VLOOKUP(H11,學生資料!$A$2:$C$38,2,FALSE))," ",VLOOKUP(H11,學生資料!$A$2:$C$38,2,FALSE))</f>
        <v>0</v>
      </c>
      <c r="H12" s="171"/>
      <c r="I12" s="29"/>
      <c r="J12" s="118">
        <f>IF(ISNA(VLOOKUP(K11,學生資料!$A$2:$C$38,2,FALSE))," ",VLOOKUP(K11,學生資料!$A$2:$C$38,2,FALSE))</f>
        <v>0</v>
      </c>
      <c r="K12" s="119"/>
      <c r="L12" s="29"/>
      <c r="M12" s="145">
        <f>IF(ISNA(VLOOKUP(N11,學生資料!$A$2:$C$38,2,FALSE))," ",VLOOKUP(N11,學生資料!$A$2:$C$38,2,FALSE))</f>
        <v>0</v>
      </c>
      <c r="N12" s="146"/>
      <c r="O12" s="30"/>
      <c r="P12" s="127">
        <f>IF(ISNA(VLOOKUP(Q11,學生資料!$A$2:$C$38,2,FALSE))," ",VLOOKUP(Q11,學生資料!$A$2:$C$38,2,FALSE))</f>
        <v>0</v>
      </c>
      <c r="Q12" s="128"/>
    </row>
    <row r="13" spans="1:22" s="26" customFormat="1" ht="22.5" customHeight="1" thickBot="1">
      <c r="A13" s="88">
        <f>IF(OR(ISNA(VLOOKUP(B11,學生資料!$A$2:$C$38,3,FALSE)),ISBLANK(VLOOKUP(B11,學生資料!$A$2:$C$38,3,FALSE)))," ",VLOOKUP(B11,學生資料!$A$2:$C$38,3,FALSE))</f>
        <v>7</v>
      </c>
      <c r="B13" s="89"/>
      <c r="C13" s="69"/>
      <c r="D13" s="120">
        <f>IF(OR(ISNA(VLOOKUP(E11,學生資料!$A$2:$C$38,3,FALSE)),ISBLANK(VLOOKUP(E11,學生資料!$A$2:$C$38,3,FALSE)))," ",VLOOKUP(E11,學生資料!$A$2:$C$38,3,FALSE))</f>
        <v>22</v>
      </c>
      <c r="E13" s="149"/>
      <c r="F13" s="52"/>
      <c r="G13" s="120">
        <f>IF(OR(ISNA(VLOOKUP(H11,學生資料!$A$2:$C$38,3,FALSE)),ISBLANK(VLOOKUP(H11,學生資料!$A$2:$C$38,3,FALSE)))," ",VLOOKUP(H11,學生資料!$A$2:$C$38,3,FALSE))</f>
        <v>31</v>
      </c>
      <c r="H13" s="149"/>
      <c r="I13" s="69"/>
      <c r="J13" s="88">
        <f>IF(OR(ISNA(VLOOKUP(K11,學生資料!$A$2:$C$38,3,FALSE)),ISBLANK(VLOOKUP(K11,學生資料!$A$2:$C$38,3,FALSE)))," ",VLOOKUP(K11,學生資料!$A$2:$C$38,3,FALSE))</f>
        <v>2</v>
      </c>
      <c r="K13" s="89"/>
      <c r="L13" s="27"/>
      <c r="M13" s="112">
        <f>IF(OR(ISNA(VLOOKUP(N11,學生資料!$A$2:$C$38,3,FALSE)),ISBLANK(VLOOKUP(N11,學生資料!$A$2:$C$38,3,FALSE)))," ",VLOOKUP(N11,學生資料!$A$2:$C$38,3,FALSE))</f>
        <v>13</v>
      </c>
      <c r="N13" s="130"/>
      <c r="O13" s="74"/>
      <c r="P13" s="144">
        <f>IF(OR(ISNA(VLOOKUP(Q11,學生資料!$A$2:$C$38,3,FALSE)),ISBLANK(VLOOKUP(Q11,學生資料!$A$2:$C$38,3,FALSE)))," ",VLOOKUP(Q11,學生資料!$A$2:$C$38,3,FALSE))</f>
        <v>27</v>
      </c>
      <c r="Q13" s="113"/>
    </row>
    <row r="14" spans="1:22" s="20" customFormat="1" ht="22.5" customHeight="1" thickBot="1">
      <c r="A14" s="22" t="s">
        <v>0</v>
      </c>
      <c r="B14" s="22">
        <f>IF(ISBLANK(學生資料!H8),"",學生資料!H8)</f>
        <v>29</v>
      </c>
      <c r="C14" s="22"/>
      <c r="D14" s="21" t="s">
        <v>0</v>
      </c>
      <c r="E14" s="21">
        <f>IF(ISBLANK(學生資料!I8),"",學生資料!I8)</f>
        <v>24</v>
      </c>
      <c r="F14" s="21"/>
      <c r="G14" s="21" t="s">
        <v>0</v>
      </c>
      <c r="H14" s="21">
        <f>IF(ISBLANK(學生資料!J8),"",學生資料!J8)</f>
        <v>33</v>
      </c>
      <c r="I14" s="22"/>
      <c r="J14" s="22" t="s">
        <v>0</v>
      </c>
      <c r="K14" s="22">
        <f>IF(ISBLANK(學生資料!K8),"",學生資料!K8)</f>
        <v>6</v>
      </c>
      <c r="L14" s="22"/>
      <c r="M14" s="22" t="s">
        <v>0</v>
      </c>
      <c r="N14" s="22">
        <f>IF(ISBLANK(學生資料!L8),"",學生資料!L8)</f>
        <v>11</v>
      </c>
      <c r="O14" s="22"/>
      <c r="P14" s="22" t="s">
        <v>0</v>
      </c>
      <c r="Q14" s="22">
        <f>IF(ISBLANK(學生資料!M8),"",學生資料!M8)</f>
        <v>26</v>
      </c>
    </row>
    <row r="15" spans="1:22" s="28" customFormat="1" ht="30" customHeight="1">
      <c r="A15" s="179">
        <f>IF(ISNA(VLOOKUP(B14,學生資料!$A$2:$C$38,2,FALSE))," ",VLOOKUP(B14,學生資料!$A$2:$C$38,2,FALSE))</f>
        <v>0</v>
      </c>
      <c r="B15" s="180"/>
      <c r="C15" s="29"/>
      <c r="D15" s="131">
        <f>IF(ISNA(VLOOKUP(E14,學生資料!$A$2:$C$38,2,FALSE))," ",VLOOKUP(E14,學生資料!$A$2:$C$38,2,FALSE))</f>
        <v>0</v>
      </c>
      <c r="E15" s="181"/>
      <c r="F15" s="73"/>
      <c r="G15" s="116">
        <f>IF(ISNA(VLOOKUP(H14,學生資料!$A$2:$C$38,2,FALSE))," ",VLOOKUP(H14,學生資料!$A$2:$C$38,2,FALSE))</f>
        <v>0</v>
      </c>
      <c r="H15" s="117"/>
      <c r="I15" s="66"/>
      <c r="J15" s="94">
        <f>IF(ISNA(VLOOKUP(K14,學生資料!$A$2:$C$38,2,FALSE))," ",VLOOKUP(K14,學生資料!$A$2:$C$38,2,FALSE))</f>
        <v>0</v>
      </c>
      <c r="K15" s="95"/>
      <c r="L15" s="66"/>
      <c r="M15" s="94">
        <f>IF(ISNA(VLOOKUP(N14,學生資料!$A$2:$C$38,2,FALSE))," ",VLOOKUP(N14,學生資料!$A$2:$C$38,2,FALSE))</f>
        <v>0</v>
      </c>
      <c r="N15" s="95"/>
      <c r="O15" s="66"/>
      <c r="P15" s="94">
        <f>IF(ISNA(VLOOKUP(Q14,學生資料!$A$2:$C$38,2,FALSE))," ",VLOOKUP(Q14,學生資料!$A$2:$C$38,2,FALSE))</f>
        <v>0</v>
      </c>
      <c r="Q15" s="119"/>
    </row>
    <row r="16" spans="1:22" s="26" customFormat="1" ht="22.5" customHeight="1" thickBot="1">
      <c r="A16" s="177">
        <f>IF(OR(ISNA(VLOOKUP(B14,學生資料!$A$2:$C$38,3,FALSE)),ISBLANK(VLOOKUP(B14,學生資料!$A$2:$C$38,3,FALSE)))," ",VLOOKUP(B14,學生資料!$A$2:$C$38,3,FALSE))</f>
        <v>29</v>
      </c>
      <c r="B16" s="178"/>
      <c r="C16" s="27"/>
      <c r="D16" s="112">
        <f>IF(OR(ISNA(VLOOKUP(E14,學生資料!$A$2:$C$38,3,FALSE)),ISBLANK(VLOOKUP(E14,學生資料!$A$2:$C$38,3,FALSE)))," ",VLOOKUP(E14,學生資料!$A$2:$C$38,3,FALSE))</f>
        <v>24</v>
      </c>
      <c r="E16" s="130"/>
      <c r="F16" s="74"/>
      <c r="G16" s="114">
        <f>IF(OR(ISNA(VLOOKUP(H14,學生資料!$A$2:$C$38,3,FALSE)),ISBLANK(VLOOKUP(H14,學生資料!$A$2:$C$38,3,FALSE)))," ",VLOOKUP(H14,學生資料!$A$2:$C$38,3,FALSE))</f>
        <v>33</v>
      </c>
      <c r="H16" s="115"/>
      <c r="I16" s="69"/>
      <c r="J16" s="92">
        <f>IF(OR(ISNA(VLOOKUP(K14,學生資料!$A$2:$C$38,3,FALSE)),ISBLANK(VLOOKUP(K14,學生資料!$A$2:$C$38,3,FALSE)))," ",VLOOKUP(K14,學生資料!$A$2:$C$38,3,FALSE))</f>
        <v>6</v>
      </c>
      <c r="K16" s="93"/>
      <c r="L16" s="69"/>
      <c r="M16" s="92">
        <f>IF(OR(ISNA(VLOOKUP(N14,學生資料!$A$2:$C$38,3,FALSE)),ISBLANK(VLOOKUP(N14,學生資料!$A$2:$C$38,3,FALSE)))," ",VLOOKUP(N14,學生資料!$A$2:$C$38,3,FALSE))</f>
        <v>11</v>
      </c>
      <c r="N16" s="93"/>
      <c r="O16" s="69"/>
      <c r="P16" s="92">
        <f>IF(OR(ISNA(VLOOKUP(Q14,學生資料!$A$2:$C$38,3,FALSE)),ISBLANK(VLOOKUP(Q14,學生資料!$A$2:$C$38,3,FALSE)))," ",VLOOKUP(Q14,學生資料!$A$2:$C$38,3,FALSE))</f>
        <v>26</v>
      </c>
      <c r="Q16" s="89"/>
    </row>
    <row r="17" spans="1:23" s="5" customFormat="1" ht="22.5" customHeight="1" thickBot="1">
      <c r="A17" s="129">
        <v>1</v>
      </c>
      <c r="B17" s="129"/>
      <c r="C17" s="11"/>
      <c r="D17" s="129">
        <v>2</v>
      </c>
      <c r="E17" s="129"/>
      <c r="F17" s="11"/>
      <c r="G17" s="129">
        <v>3</v>
      </c>
      <c r="H17" s="129"/>
      <c r="I17" s="11"/>
      <c r="J17" s="129">
        <v>4</v>
      </c>
      <c r="K17" s="129"/>
      <c r="L17" s="11"/>
      <c r="M17" s="182">
        <v>5</v>
      </c>
      <c r="N17" s="182"/>
      <c r="O17" s="11"/>
      <c r="P17" s="129">
        <v>6</v>
      </c>
      <c r="Q17" s="129"/>
    </row>
    <row r="18" spans="1:23" s="7" customFormat="1" ht="22.5" customHeight="1" thickBot="1">
      <c r="A18" s="10"/>
      <c r="B18" s="10"/>
      <c r="D18" s="123"/>
      <c r="E18" s="124"/>
      <c r="G18" s="10"/>
      <c r="H18" s="10"/>
      <c r="I18" s="10"/>
      <c r="J18" s="10"/>
      <c r="K18" s="10"/>
      <c r="M18" s="123"/>
      <c r="N18" s="124"/>
      <c r="P18" s="10"/>
      <c r="Q18" s="10"/>
    </row>
    <row r="19" spans="1:23" ht="22.5" customHeight="1">
      <c r="D19" s="125"/>
      <c r="E19" s="126"/>
      <c r="G19" s="8"/>
      <c r="H19" s="135" t="s">
        <v>4</v>
      </c>
      <c r="I19" s="136"/>
      <c r="J19" s="137"/>
      <c r="K19" s="8"/>
      <c r="L19" s="6"/>
      <c r="M19" s="125"/>
      <c r="N19" s="126"/>
    </row>
    <row r="20" spans="1:23" ht="22.5" customHeight="1">
      <c r="E20" s="139"/>
      <c r="F20" s="139"/>
      <c r="G20" s="139"/>
      <c r="H20" s="138"/>
      <c r="I20" s="139"/>
      <c r="J20" s="140"/>
      <c r="K20" s="139"/>
      <c r="L20" s="139"/>
      <c r="M20" s="139"/>
      <c r="N20" s="3"/>
    </row>
    <row r="21" spans="1:23" ht="22.5" customHeight="1" thickBot="1">
      <c r="E21" s="139"/>
      <c r="F21" s="139"/>
      <c r="G21" s="139"/>
      <c r="H21" s="141"/>
      <c r="I21" s="142"/>
      <c r="J21" s="143"/>
      <c r="K21" s="139"/>
      <c r="L21" s="139"/>
      <c r="M21" s="139"/>
      <c r="N21" s="3"/>
    </row>
    <row r="22" spans="1:23" ht="21.75" customHeight="1" thickBot="1"/>
    <row r="23" spans="1:23" s="24" customFormat="1" ht="30" customHeight="1">
      <c r="A23" s="184" t="s">
        <v>5</v>
      </c>
      <c r="B23" s="121"/>
      <c r="C23" s="121"/>
      <c r="D23" s="121" t="s">
        <v>7</v>
      </c>
      <c r="E23" s="121"/>
      <c r="F23" s="121"/>
      <c r="G23" s="98" t="s">
        <v>15</v>
      </c>
      <c r="H23" s="99"/>
      <c r="I23" s="100"/>
      <c r="J23" s="121" t="s">
        <v>8</v>
      </c>
      <c r="K23" s="121"/>
      <c r="L23" s="121"/>
      <c r="M23" s="99" t="s">
        <v>16</v>
      </c>
      <c r="N23" s="99"/>
      <c r="O23" s="104"/>
      <c r="P23" s="152" t="s">
        <v>26</v>
      </c>
      <c r="Q23" s="153"/>
      <c r="R23" s="154"/>
    </row>
    <row r="24" spans="1:23" s="24" customFormat="1" ht="30" customHeight="1">
      <c r="A24" s="185"/>
      <c r="B24" s="122"/>
      <c r="C24" s="122"/>
      <c r="D24" s="122"/>
      <c r="E24" s="122"/>
      <c r="F24" s="122"/>
      <c r="G24" s="101"/>
      <c r="H24" s="102"/>
      <c r="I24" s="103"/>
      <c r="J24" s="122"/>
      <c r="K24" s="122"/>
      <c r="L24" s="122"/>
      <c r="M24" s="102"/>
      <c r="N24" s="102"/>
      <c r="O24" s="105"/>
      <c r="P24" s="155"/>
      <c r="Q24" s="156"/>
      <c r="R24" s="157"/>
    </row>
    <row r="25" spans="1:23" s="31" customFormat="1" ht="30" customHeight="1" thickBot="1">
      <c r="A25" s="96"/>
      <c r="B25" s="97"/>
      <c r="C25" s="97"/>
      <c r="D25" s="133"/>
      <c r="E25" s="97"/>
      <c r="F25" s="97"/>
      <c r="G25" s="133"/>
      <c r="H25" s="97"/>
      <c r="I25" s="97"/>
      <c r="J25" s="97"/>
      <c r="K25" s="97"/>
      <c r="L25" s="97"/>
      <c r="M25" s="97"/>
      <c r="N25" s="97"/>
      <c r="O25" s="167"/>
      <c r="P25" s="155"/>
      <c r="Q25" s="156"/>
      <c r="R25" s="157"/>
    </row>
    <row r="26" spans="1:23" s="24" customFormat="1" ht="42.4" customHeight="1" thickTop="1">
      <c r="A26" s="106" t="s">
        <v>10</v>
      </c>
      <c r="B26" s="107"/>
      <c r="C26" s="107"/>
      <c r="D26" s="107" t="s">
        <v>22</v>
      </c>
      <c r="E26" s="107"/>
      <c r="F26" s="107"/>
      <c r="G26" s="107" t="s">
        <v>21</v>
      </c>
      <c r="H26" s="107"/>
      <c r="I26" s="107"/>
      <c r="J26" s="107" t="s">
        <v>11</v>
      </c>
      <c r="K26" s="107"/>
      <c r="L26" s="107"/>
      <c r="M26" s="107" t="s">
        <v>12</v>
      </c>
      <c r="N26" s="107"/>
      <c r="O26" s="183"/>
      <c r="P26" s="155"/>
      <c r="Q26" s="156"/>
      <c r="R26" s="157"/>
    </row>
    <row r="27" spans="1:23" s="31" customFormat="1" ht="42.4" customHeight="1" thickBot="1">
      <c r="A27" s="134"/>
      <c r="B27" s="97"/>
      <c r="C27" s="97"/>
      <c r="D27" s="133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167"/>
      <c r="P27" s="155"/>
      <c r="Q27" s="156"/>
      <c r="R27" s="157"/>
    </row>
    <row r="28" spans="1:23" s="24" customFormat="1" ht="42.4" customHeight="1" thickTop="1">
      <c r="A28" s="106" t="s">
        <v>6</v>
      </c>
      <c r="B28" s="107"/>
      <c r="C28" s="107"/>
      <c r="D28" s="107" t="s">
        <v>9</v>
      </c>
      <c r="E28" s="107"/>
      <c r="F28" s="107"/>
      <c r="G28" s="107" t="s">
        <v>3</v>
      </c>
      <c r="H28" s="107"/>
      <c r="I28" s="107"/>
      <c r="J28" s="107" t="s">
        <v>23</v>
      </c>
      <c r="K28" s="107"/>
      <c r="L28" s="107"/>
      <c r="M28" s="107" t="s">
        <v>24</v>
      </c>
      <c r="N28" s="107"/>
      <c r="O28" s="107"/>
      <c r="P28" s="155"/>
      <c r="Q28" s="156"/>
      <c r="R28" s="157"/>
    </row>
    <row r="29" spans="1:23" s="32" customFormat="1" ht="42.4" customHeight="1" thickBot="1">
      <c r="A29" s="133"/>
      <c r="B29" s="97"/>
      <c r="C29" s="97"/>
      <c r="D29" s="164"/>
      <c r="E29" s="165"/>
      <c r="F29" s="165"/>
      <c r="G29" s="164"/>
      <c r="H29" s="165"/>
      <c r="I29" s="165"/>
      <c r="J29" s="164"/>
      <c r="K29" s="165"/>
      <c r="L29" s="165"/>
      <c r="M29" s="164"/>
      <c r="N29" s="165"/>
      <c r="O29" s="166"/>
      <c r="P29" s="155"/>
      <c r="Q29" s="156"/>
      <c r="R29" s="157"/>
    </row>
    <row r="30" spans="1:23" s="24" customFormat="1" ht="42.4" customHeight="1" thickTop="1">
      <c r="A30" s="106" t="s">
        <v>18</v>
      </c>
      <c r="B30" s="107"/>
      <c r="C30" s="107"/>
      <c r="D30" s="107" t="s">
        <v>20</v>
      </c>
      <c r="E30" s="107"/>
      <c r="F30" s="107"/>
      <c r="G30" s="107" t="s">
        <v>17</v>
      </c>
      <c r="H30" s="107"/>
      <c r="I30" s="107"/>
      <c r="J30" s="168" t="s">
        <v>25</v>
      </c>
      <c r="K30" s="107"/>
      <c r="L30" s="107"/>
      <c r="M30" s="161" t="s">
        <v>19</v>
      </c>
      <c r="N30" s="162"/>
      <c r="O30" s="163"/>
      <c r="P30" s="155"/>
      <c r="Q30" s="156"/>
      <c r="R30" s="157"/>
      <c r="U30" s="8"/>
      <c r="V30" s="8"/>
      <c r="W30" s="8"/>
    </row>
    <row r="31" spans="1:23" s="32" customFormat="1" ht="32.1" customHeight="1" thickBot="1">
      <c r="A31" s="176"/>
      <c r="B31" s="165"/>
      <c r="C31" s="165"/>
      <c r="D31" s="164"/>
      <c r="E31" s="165"/>
      <c r="F31" s="165"/>
      <c r="G31" s="164"/>
      <c r="H31" s="165"/>
      <c r="I31" s="165"/>
      <c r="J31" s="164"/>
      <c r="K31" s="165"/>
      <c r="L31" s="165"/>
      <c r="M31" s="164"/>
      <c r="N31" s="165"/>
      <c r="O31" s="166"/>
      <c r="P31" s="155"/>
      <c r="Q31" s="156"/>
      <c r="R31" s="157"/>
      <c r="U31" s="34"/>
      <c r="V31" s="34"/>
      <c r="W31" s="34"/>
    </row>
    <row r="32" spans="1:23" s="9" customFormat="1" ht="35.1" customHeight="1" thickTop="1" thickBot="1">
      <c r="A32" s="62" t="s">
        <v>27</v>
      </c>
      <c r="B32" s="63"/>
      <c r="C32" s="63"/>
      <c r="D32" s="63"/>
      <c r="E32" s="63"/>
      <c r="F32" s="63"/>
      <c r="G32" s="63"/>
      <c r="H32" s="63"/>
      <c r="I32" s="63"/>
      <c r="J32" s="64"/>
      <c r="K32" s="64"/>
      <c r="L32" s="64"/>
      <c r="M32" s="64"/>
      <c r="N32" s="64"/>
      <c r="O32" s="65"/>
      <c r="P32" s="158"/>
      <c r="Q32" s="159"/>
      <c r="R32" s="160"/>
    </row>
    <row r="33" spans="16:16">
      <c r="P33" s="75"/>
    </row>
  </sheetData>
  <mergeCells count="115">
    <mergeCell ref="D18:E18"/>
    <mergeCell ref="D19:E19"/>
    <mergeCell ref="A1:R1"/>
    <mergeCell ref="A10:B10"/>
    <mergeCell ref="A7:B7"/>
    <mergeCell ref="D7:E7"/>
    <mergeCell ref="G7:H7"/>
    <mergeCell ref="D10:E10"/>
    <mergeCell ref="A6:B6"/>
    <mergeCell ref="A13:B13"/>
    <mergeCell ref="D13:E13"/>
    <mergeCell ref="P7:Q7"/>
    <mergeCell ref="A9:B9"/>
    <mergeCell ref="A12:B12"/>
    <mergeCell ref="D9:E9"/>
    <mergeCell ref="A3:B3"/>
    <mergeCell ref="D3:E3"/>
    <mergeCell ref="D6:E6"/>
    <mergeCell ref="D12:E12"/>
    <mergeCell ref="J6:K6"/>
    <mergeCell ref="M6:N6"/>
    <mergeCell ref="P6:Q6"/>
    <mergeCell ref="G3:H3"/>
    <mergeCell ref="J3:K3"/>
    <mergeCell ref="G4:H4"/>
    <mergeCell ref="G12:H12"/>
    <mergeCell ref="M3:N3"/>
    <mergeCell ref="M4:N4"/>
    <mergeCell ref="P3:Q3"/>
    <mergeCell ref="P4:Q4"/>
    <mergeCell ref="P15:Q15"/>
    <mergeCell ref="A31:C31"/>
    <mergeCell ref="A17:B17"/>
    <mergeCell ref="A16:B16"/>
    <mergeCell ref="G30:I30"/>
    <mergeCell ref="A15:B15"/>
    <mergeCell ref="D15:E15"/>
    <mergeCell ref="G17:H17"/>
    <mergeCell ref="M17:N17"/>
    <mergeCell ref="J26:L26"/>
    <mergeCell ref="M26:O26"/>
    <mergeCell ref="A23:C24"/>
    <mergeCell ref="D23:F24"/>
    <mergeCell ref="D25:F25"/>
    <mergeCell ref="G25:I25"/>
    <mergeCell ref="J25:L25"/>
    <mergeCell ref="M25:O25"/>
    <mergeCell ref="J28:L28"/>
    <mergeCell ref="D26:F26"/>
    <mergeCell ref="G26:I26"/>
    <mergeCell ref="G28:I28"/>
    <mergeCell ref="D28:F28"/>
    <mergeCell ref="M29:O29"/>
    <mergeCell ref="M27:O27"/>
    <mergeCell ref="G31:I31"/>
    <mergeCell ref="J31:L31"/>
    <mergeCell ref="D31:F31"/>
    <mergeCell ref="D30:F30"/>
    <mergeCell ref="J29:L29"/>
    <mergeCell ref="M28:O28"/>
    <mergeCell ref="J30:L30"/>
    <mergeCell ref="D27:F27"/>
    <mergeCell ref="G27:I27"/>
    <mergeCell ref="J27:L27"/>
    <mergeCell ref="M31:O31"/>
    <mergeCell ref="G29:I29"/>
    <mergeCell ref="D29:F29"/>
    <mergeCell ref="P12:Q12"/>
    <mergeCell ref="D17:E17"/>
    <mergeCell ref="D16:E16"/>
    <mergeCell ref="G9:H9"/>
    <mergeCell ref="A29:C29"/>
    <mergeCell ref="A30:C30"/>
    <mergeCell ref="A28:C28"/>
    <mergeCell ref="A27:C27"/>
    <mergeCell ref="H19:J21"/>
    <mergeCell ref="J17:K17"/>
    <mergeCell ref="P16:Q16"/>
    <mergeCell ref="K20:M21"/>
    <mergeCell ref="E20:G21"/>
    <mergeCell ref="P13:Q13"/>
    <mergeCell ref="M12:N12"/>
    <mergeCell ref="M9:N9"/>
    <mergeCell ref="P9:Q9"/>
    <mergeCell ref="M13:N13"/>
    <mergeCell ref="G13:H13"/>
    <mergeCell ref="J13:K13"/>
    <mergeCell ref="P17:Q17"/>
    <mergeCell ref="P10:Q10"/>
    <mergeCell ref="P23:R32"/>
    <mergeCell ref="M30:O30"/>
    <mergeCell ref="D4:E4"/>
    <mergeCell ref="A4:B4"/>
    <mergeCell ref="M10:N10"/>
    <mergeCell ref="M16:N16"/>
    <mergeCell ref="M15:N15"/>
    <mergeCell ref="A25:C25"/>
    <mergeCell ref="G23:I24"/>
    <mergeCell ref="M23:O24"/>
    <mergeCell ref="A26:C26"/>
    <mergeCell ref="J4:K4"/>
    <mergeCell ref="G6:H6"/>
    <mergeCell ref="G10:H10"/>
    <mergeCell ref="G16:H16"/>
    <mergeCell ref="J16:K16"/>
    <mergeCell ref="G15:H15"/>
    <mergeCell ref="J12:K12"/>
    <mergeCell ref="J7:K7"/>
    <mergeCell ref="J9:K9"/>
    <mergeCell ref="J10:K10"/>
    <mergeCell ref="J15:K15"/>
    <mergeCell ref="M7:N7"/>
    <mergeCell ref="J23:L24"/>
    <mergeCell ref="M18:N18"/>
    <mergeCell ref="M19:N19"/>
  </mergeCells>
  <phoneticPr fontId="26" type="noConversion"/>
  <printOptions horizontalCentered="1"/>
  <pageMargins left="0.31458333333333333" right="0.31458333333333333" top="0.39305555555555555" bottom="0.27500000000000002" header="0.27500000000000002" footer="0.19652777777777777"/>
  <pageSetup paperSize="9" scale="90" firstPageNumber="42949631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C1"/>
    </sheetView>
  </sheetViews>
  <sheetFormatPr defaultRowHeight="16.5"/>
  <sheetData>
    <row r="1" spans="1:3" ht="27.75">
      <c r="A1" s="133"/>
      <c r="B1" s="97"/>
      <c r="C1" s="97"/>
    </row>
  </sheetData>
  <mergeCells count="1">
    <mergeCell ref="A1:C1"/>
  </mergeCells>
  <phoneticPr fontId="2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學生資料</vt:lpstr>
      <vt:lpstr>教室座次表（直式）</vt:lpstr>
      <vt:lpstr>Sheet1</vt:lpstr>
      <vt:lpstr>學生資料範圍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/>
  <cp:lastPrinted>2018-04-10T03:07:00Z</cp:lastPrinted>
  <dcterms:created xsi:type="dcterms:W3CDTF">1997-01-14T01:50:29Z</dcterms:created>
  <dcterms:modified xsi:type="dcterms:W3CDTF">2022-10-06T03:28:51Z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2052-6.5.0.1966</vt:lpwstr>
  </property>
</Properties>
</file>